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02" firstSheet="24" activeTab="26"/>
  </bookViews>
  <sheets>
    <sheet name="封面" sheetId="1" r:id="rId1"/>
    <sheet name="目录" sheetId="2" r:id="rId2"/>
    <sheet name="货币资金" sheetId="3" r:id="rId3"/>
    <sheet name="短期投资" sheetId="4" r:id="rId4"/>
    <sheet name="应收款项 " sheetId="5" r:id="rId5"/>
    <sheet name="库存物资" sheetId="6" r:id="rId6"/>
    <sheet name="牲畜（禽）资产" sheetId="7" r:id="rId7"/>
    <sheet name="林木资产" sheetId="8" r:id="rId8"/>
    <sheet name="长期投资" sheetId="9" r:id="rId9"/>
    <sheet name="固定资产（经营性固定资产）" sheetId="10" r:id="rId10"/>
    <sheet name="固定资产（非经营性固定资产）" sheetId="11" r:id="rId11"/>
    <sheet name="在建工程（经营性）" sheetId="12" r:id="rId12"/>
    <sheet name="在建工程（非经营性）" sheetId="13" r:id="rId13"/>
    <sheet name="无形资产" sheetId="14" r:id="rId14"/>
    <sheet name="短期借款" sheetId="15" r:id="rId15"/>
    <sheet name="应付款项" sheetId="16" r:id="rId16"/>
    <sheet name="长期借款及应付款" sheetId="17" r:id="rId17"/>
    <sheet name="应付工资" sheetId="18" r:id="rId18"/>
    <sheet name="应付福利费" sheetId="19" r:id="rId19"/>
    <sheet name="一事一议资金" sheetId="20" r:id="rId20"/>
    <sheet name="专项应付款" sheetId="21" r:id="rId21"/>
    <sheet name="所有者权益" sheetId="22" r:id="rId22"/>
    <sheet name="待界定资产清查登记表" sheetId="23" r:id="rId23"/>
    <sheet name="资源清查明细表（农用地）" sheetId="24" r:id="rId24"/>
    <sheet name="资源清查明细表（建设用地）" sheetId="25" r:id="rId25"/>
    <sheet name="资源清查明细表（未利用地）" sheetId="26" r:id="rId26"/>
    <sheet name="资产负债表(组织类)" sheetId="27" r:id="rId27"/>
    <sheet name="资产负债表（全资企业类）" sheetId="28" r:id="rId28"/>
    <sheet name="资产负债表（合并报表）" sheetId="29" r:id="rId29"/>
    <sheet name="资源清查总表(集体经济组织填报)" sheetId="30" r:id="rId30"/>
    <sheet name="资产负债汇总表(组织类)" sheetId="31" r:id="rId31"/>
    <sheet name="资产负债汇总表（全资企业类）" sheetId="32" r:id="rId32"/>
    <sheet name="资产负债汇总表（合并报表）" sheetId="33" r:id="rId33"/>
    <sheet name="资源清查汇总表(汇总填报)" sheetId="34" r:id="rId34"/>
    <sheet name="XLJLNFCF" sheetId="35" state="veryHidden" r:id="rId35"/>
  </sheets>
  <definedNames>
    <definedName name="_xlnm.Print_Area" localSheetId="4">'应收款项 '!$A$1:$J$53</definedName>
    <definedName name="_xlnm.Print_Area" localSheetId="6">'牲畜（禽）资产'!$A$1:$T$20</definedName>
    <definedName name="_xlnm.Print_Area" localSheetId="24">'资源清查明细表（建设用地）'!$A$1:$Q$19</definedName>
    <definedName name="_xlnm.Print_Area" localSheetId="21">'所有者权益'!$A$1:$G$22</definedName>
  </definedNames>
  <calcPr fullCalcOnLoad="1"/>
</workbook>
</file>

<file path=xl/sharedStrings.xml><?xml version="1.0" encoding="utf-8"?>
<sst xmlns="http://schemas.openxmlformats.org/spreadsheetml/2006/main" count="2042" uniqueCount="680">
  <si>
    <t>附件2</t>
  </si>
  <si>
    <t xml:space="preserve">       农村集体资产清产核资报表</t>
  </si>
  <si>
    <t xml:space="preserve">                  单位名称：</t>
  </si>
  <si>
    <t>辽宁省大连市普兰店区杨树房街道赵家村（赵西村民小组）</t>
  </si>
  <si>
    <t xml:space="preserve">                  负 责 人：</t>
  </si>
  <si>
    <t>高宪良</t>
  </si>
  <si>
    <t xml:space="preserve">                  联系电话：</t>
  </si>
  <si>
    <t>0411-83454356</t>
  </si>
  <si>
    <t xml:space="preserve">                  审核部门：</t>
  </si>
  <si>
    <t>辽宁省大连市普兰店区杨树房街道农村经济管理站</t>
  </si>
  <si>
    <t xml:space="preserve">                  填表时间：</t>
  </si>
  <si>
    <t>目        录</t>
  </si>
  <si>
    <t>表名</t>
  </si>
  <si>
    <t xml:space="preserve">  一、农村集体经济组织填报</t>
  </si>
  <si>
    <t>农清明细01</t>
  </si>
  <si>
    <t>货币资金清查登记表</t>
  </si>
  <si>
    <t>货币资金</t>
  </si>
  <si>
    <t>农清明细02</t>
  </si>
  <si>
    <t>短期投资清查登记表</t>
  </si>
  <si>
    <t>短期投资</t>
  </si>
  <si>
    <t>农清明细03</t>
  </si>
  <si>
    <t>应收款项清查登记表</t>
  </si>
  <si>
    <t>应收款</t>
  </si>
  <si>
    <t>农清明细04</t>
  </si>
  <si>
    <t>库存物资清查登记表</t>
  </si>
  <si>
    <t>库存物资</t>
  </si>
  <si>
    <t>农清明细05</t>
  </si>
  <si>
    <t>牲畜（禽）资产清查登记表</t>
  </si>
  <si>
    <t>牲畜（禽）资产</t>
  </si>
  <si>
    <t>农清明细06</t>
  </si>
  <si>
    <t>林木资产清查登记表</t>
  </si>
  <si>
    <t>林木资产</t>
  </si>
  <si>
    <t>农清明细07</t>
  </si>
  <si>
    <t>长期投资清查登记表</t>
  </si>
  <si>
    <t>长期投资</t>
  </si>
  <si>
    <t>农清明细08-1</t>
  </si>
  <si>
    <t>固定资产清查登记表-1（经营性固定资产）</t>
  </si>
  <si>
    <t>固定资产（经营性固定资产）</t>
  </si>
  <si>
    <t>农清明细08-2</t>
  </si>
  <si>
    <t>固定资产清查登记表-2（非经营性固定资产）</t>
  </si>
  <si>
    <t>固定资产（非经营性固定资产）</t>
  </si>
  <si>
    <t>农清明细09-1</t>
  </si>
  <si>
    <t>在建工程清查登记表-1（经营性在建工程）</t>
  </si>
  <si>
    <t>在建工程</t>
  </si>
  <si>
    <t>农清明细09-2</t>
  </si>
  <si>
    <t>在建工程清查登记表-2（非经营性在建工程）</t>
  </si>
  <si>
    <t>农清明细10</t>
  </si>
  <si>
    <t>无形资产清查登记表</t>
  </si>
  <si>
    <t>无形资产</t>
  </si>
  <si>
    <t>农清明细11-1</t>
  </si>
  <si>
    <t>短期借款清查登记表</t>
  </si>
  <si>
    <t>农清明细11-2</t>
  </si>
  <si>
    <t>应付款项清查登记表</t>
  </si>
  <si>
    <t>农清明细11-3</t>
  </si>
  <si>
    <t>长期借款及应付款清查登记表</t>
  </si>
  <si>
    <t>借款及应付款</t>
  </si>
  <si>
    <t>农清明细12</t>
  </si>
  <si>
    <t>应付工资清查登记表</t>
  </si>
  <si>
    <t>农清明细13</t>
  </si>
  <si>
    <t>应付福利费清查登记表</t>
  </si>
  <si>
    <t>农清明细14</t>
  </si>
  <si>
    <t>一事一议资金清查登记表</t>
  </si>
  <si>
    <t>一事一议资金</t>
  </si>
  <si>
    <t>农清明细15</t>
  </si>
  <si>
    <t>专项应付款清查登记表</t>
  </si>
  <si>
    <t>专项应付款</t>
  </si>
  <si>
    <t>农清明细16</t>
  </si>
  <si>
    <t>所有者权益清查登记表</t>
  </si>
  <si>
    <t>所有者权益</t>
  </si>
  <si>
    <t>农清明细17</t>
  </si>
  <si>
    <t>待界定资产清查登记表</t>
  </si>
  <si>
    <t>资源清查总表</t>
  </si>
  <si>
    <t>农清明细18-1</t>
  </si>
  <si>
    <t>资源性资产清查登记明细表-1（农用地）</t>
  </si>
  <si>
    <t>资源清查明细表</t>
  </si>
  <si>
    <t>农清明细18-2</t>
  </si>
  <si>
    <t>资源性资产清查登记明细表-2（建设用地）</t>
  </si>
  <si>
    <t>农清明细18-3</t>
  </si>
  <si>
    <t>资源性资产清查登记明细表-3（未利用地、附报）</t>
  </si>
  <si>
    <t>农清明细19-1</t>
  </si>
  <si>
    <t>资产负债表(组织类)</t>
  </si>
  <si>
    <t>农清明细19-2</t>
  </si>
  <si>
    <t>资产负债表（全资企业类）</t>
  </si>
  <si>
    <t>农清明细19-3</t>
  </si>
  <si>
    <t>资产负债表（合并报表）</t>
  </si>
  <si>
    <t>农清明细20</t>
  </si>
  <si>
    <t>资源性资产清查登记总表</t>
  </si>
  <si>
    <t xml:space="preserve">  二、行政主管部门填报</t>
  </si>
  <si>
    <t>农清汇总01-1</t>
  </si>
  <si>
    <t>资产负债汇总表（组织类）</t>
  </si>
  <si>
    <t>农清汇总01-2</t>
  </si>
  <si>
    <t>资产负债汇总表（全资企业类）</t>
  </si>
  <si>
    <t>农清汇总01-3</t>
  </si>
  <si>
    <t>资产负债汇总表（合并报表）</t>
  </si>
  <si>
    <t>农清汇总02</t>
  </si>
  <si>
    <t>资源性资产清查登记汇总表</t>
  </si>
  <si>
    <r>
      <t>杨树房街道赵家村（赵西村民小组）</t>
    </r>
    <r>
      <rPr>
        <sz val="12"/>
        <rFont val="宋体"/>
        <family val="0"/>
      </rPr>
      <t xml:space="preserve">        201</t>
    </r>
    <r>
      <rPr>
        <u val="single"/>
        <sz val="12"/>
        <rFont val="宋体"/>
        <family val="0"/>
      </rPr>
      <t xml:space="preserve"> 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 </t>
    </r>
    <r>
      <rPr>
        <sz val="12"/>
        <rFont val="宋体"/>
        <family val="0"/>
      </rPr>
      <t>日       单位：元</t>
    </r>
  </si>
  <si>
    <t>账面数</t>
  </si>
  <si>
    <t>核实数</t>
  </si>
  <si>
    <t>现金账面余额</t>
  </si>
  <si>
    <t>0元</t>
  </si>
  <si>
    <t>现金</t>
  </si>
  <si>
    <t>加：已收未入账</t>
  </si>
  <si>
    <t>0笔 0  元</t>
  </si>
  <si>
    <t>加：盘盈</t>
  </si>
  <si>
    <t>0张  0 元</t>
  </si>
  <si>
    <t>减：已支未入账</t>
  </si>
  <si>
    <t>减：盘亏</t>
  </si>
  <si>
    <t>小  计</t>
  </si>
  <si>
    <t>银行存款账面余额</t>
  </si>
  <si>
    <t>77193.14元</t>
  </si>
  <si>
    <t>银行账户余额</t>
  </si>
  <si>
    <t>加：银收未入账</t>
  </si>
  <si>
    <t>0笔   0元</t>
  </si>
  <si>
    <t>加：账收银未收</t>
  </si>
  <si>
    <t>减：银付未入账</t>
  </si>
  <si>
    <t>减：账付银未付</t>
  </si>
  <si>
    <t>其他存款余额</t>
  </si>
  <si>
    <t>合计</t>
  </si>
  <si>
    <t>出纳员（签章）：</t>
  </si>
  <si>
    <t>财务主管人（签章）：</t>
  </si>
  <si>
    <t>监盘人（签章）：</t>
  </si>
  <si>
    <t>备注：</t>
  </si>
  <si>
    <t>清产核资工作小组负责人（签章）：</t>
  </si>
  <si>
    <r>
      <t xml:space="preserve">杨树房街道赵家村（赵西村民小组）     </t>
    </r>
    <r>
      <rPr>
        <sz val="12"/>
        <rFont val="宋体"/>
        <family val="0"/>
      </rPr>
      <t xml:space="preserve">                201</t>
    </r>
    <r>
      <rPr>
        <u val="single"/>
        <sz val="12"/>
        <rFont val="宋体"/>
        <family val="0"/>
      </rPr>
      <t xml:space="preserve"> 7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 </t>
    </r>
    <r>
      <rPr>
        <sz val="12"/>
        <rFont val="宋体"/>
        <family val="0"/>
      </rPr>
      <t>日                             单位：元</t>
    </r>
  </si>
  <si>
    <t>编号</t>
  </si>
  <si>
    <t>投资对象</t>
  </si>
  <si>
    <t>投资时间</t>
  </si>
  <si>
    <t>投资期限</t>
  </si>
  <si>
    <t>清查核实</t>
  </si>
  <si>
    <t>备注</t>
  </si>
  <si>
    <t>出资形式</t>
  </si>
  <si>
    <t>增加+</t>
  </si>
  <si>
    <t>减少-</t>
  </si>
  <si>
    <t>实物折价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</si>
  <si>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</si>
  <si>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</si>
  <si>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</si>
  <si>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</si>
  <si>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</si>
  <si>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</si>
  <si>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</si>
  <si>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</si>
  <si>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</si>
  <si>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</si>
  <si>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－</t>
  </si>
  <si>
    <t>相关事项说明：</t>
  </si>
  <si>
    <t>填表人:</t>
  </si>
  <si>
    <t>应收、内部往来款项清查登记表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</si>
  <si>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单位：元</t>
    </r>
  </si>
  <si>
    <t>债务人</t>
  </si>
  <si>
    <t>形成原因</t>
  </si>
  <si>
    <t>到期时间</t>
  </si>
  <si>
    <t>审批人</t>
  </si>
  <si>
    <t>1</t>
  </si>
  <si>
    <t>赵西队（应收款）</t>
  </si>
  <si>
    <t>001</t>
  </si>
  <si>
    <t>姜店</t>
  </si>
  <si>
    <t>不祥</t>
  </si>
  <si>
    <t>单玉海</t>
  </si>
  <si>
    <t>核销</t>
  </si>
  <si>
    <t>002</t>
  </si>
  <si>
    <t>姜东</t>
  </si>
  <si>
    <t>003</t>
  </si>
  <si>
    <t>姜前</t>
  </si>
  <si>
    <t>004</t>
  </si>
  <si>
    <t>姜西</t>
  </si>
  <si>
    <t>005</t>
  </si>
  <si>
    <t>孙前</t>
  </si>
  <si>
    <t>006</t>
  </si>
  <si>
    <t>镇红砖厂</t>
  </si>
  <si>
    <t>007</t>
  </si>
  <si>
    <t>镇妇联</t>
  </si>
  <si>
    <t>008</t>
  </si>
  <si>
    <t>经管站</t>
  </si>
  <si>
    <t>借款</t>
  </si>
  <si>
    <t>挂账</t>
  </si>
  <si>
    <t>2</t>
  </si>
  <si>
    <t>赵西队（内部往来）</t>
  </si>
  <si>
    <t>不祥、呆账</t>
  </si>
  <si>
    <t>1996年前发生</t>
  </si>
  <si>
    <t>于德章</t>
  </si>
  <si>
    <t>徐元臣</t>
  </si>
  <si>
    <t xml:space="preserve">                                          </t>
  </si>
  <si>
    <t>姜年芳</t>
  </si>
  <si>
    <t>刘景川</t>
  </si>
  <si>
    <t>赵殿军</t>
  </si>
  <si>
    <t>张传和</t>
  </si>
  <si>
    <t>赵家村</t>
  </si>
  <si>
    <t>赵西队青年点</t>
  </si>
  <si>
    <t>009</t>
  </si>
  <si>
    <t>唐西</t>
  </si>
  <si>
    <t>010</t>
  </si>
  <si>
    <t>小王屯</t>
  </si>
  <si>
    <t>011</t>
  </si>
  <si>
    <t>赵东</t>
  </si>
  <si>
    <t>012</t>
  </si>
  <si>
    <t>上沟</t>
  </si>
  <si>
    <t>013</t>
  </si>
  <si>
    <t>赵家小学</t>
  </si>
  <si>
    <t>014</t>
  </si>
  <si>
    <t>下沟</t>
  </si>
  <si>
    <t>015</t>
  </si>
  <si>
    <t>孙长贵</t>
  </si>
  <si>
    <t>016</t>
  </si>
  <si>
    <t>孙淑英</t>
  </si>
  <si>
    <t>017</t>
  </si>
  <si>
    <t>徐延年</t>
  </si>
  <si>
    <t>018</t>
  </si>
  <si>
    <t>王作林</t>
  </si>
  <si>
    <t>019</t>
  </si>
  <si>
    <t>姜树文</t>
  </si>
  <si>
    <t>020</t>
  </si>
  <si>
    <t>于发水</t>
  </si>
  <si>
    <t>021</t>
  </si>
  <si>
    <t>铝换热器厂</t>
  </si>
  <si>
    <t>022</t>
  </si>
  <si>
    <t>唐东队</t>
  </si>
  <si>
    <t>023</t>
  </si>
  <si>
    <t>滕树嵩</t>
  </si>
  <si>
    <t>024</t>
  </si>
  <si>
    <t>李连有</t>
  </si>
  <si>
    <t>025</t>
  </si>
  <si>
    <t>鲍春梅</t>
  </si>
  <si>
    <t>026</t>
  </si>
  <si>
    <t>吕忠为</t>
  </si>
  <si>
    <t>027</t>
  </si>
  <si>
    <t>柳元福</t>
  </si>
  <si>
    <t>028</t>
  </si>
  <si>
    <t>孙风斌</t>
  </si>
  <si>
    <t>029</t>
  </si>
  <si>
    <t>隋峰</t>
  </si>
  <si>
    <t>030</t>
  </si>
  <si>
    <t>姜树清</t>
  </si>
  <si>
    <t>031</t>
  </si>
  <si>
    <t>小邹屯队委</t>
  </si>
  <si>
    <t>032</t>
  </si>
  <si>
    <t>赵家综合厂</t>
  </si>
  <si>
    <t>033</t>
  </si>
  <si>
    <t>鲍春霞</t>
  </si>
  <si>
    <t>034</t>
  </si>
  <si>
    <t>于永江</t>
  </si>
  <si>
    <t xml:space="preserve">相关事项说明:                                                        </t>
  </si>
  <si>
    <r>
      <t>杨树房街道赵家村（赵西村民小组）</t>
    </r>
    <r>
      <rPr>
        <sz val="12"/>
        <rFont val="宋体"/>
        <family val="0"/>
      </rPr>
      <t xml:space="preserve">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 xml:space="preserve">年 </t>
    </r>
    <r>
      <rPr>
        <u val="single"/>
        <sz val="12"/>
        <rFont val="宋体"/>
        <family val="0"/>
      </rPr>
      <t xml:space="preserve">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 xml:space="preserve">日                                 单位：元、个、台、千克等 </t>
    </r>
  </si>
  <si>
    <t>类别</t>
  </si>
  <si>
    <t>物资
名称</t>
  </si>
  <si>
    <t>规格
型号</t>
  </si>
  <si>
    <t>计量
单位</t>
  </si>
  <si>
    <t>存放
地点</t>
  </si>
  <si>
    <t>保管员
姓名</t>
  </si>
  <si>
    <t>盘盈+</t>
  </si>
  <si>
    <t>盘亏-</t>
  </si>
  <si>
    <t>数量</t>
  </si>
  <si>
    <t>金额</t>
  </si>
  <si>
    <t>（11）</t>
  </si>
  <si>
    <t>（12）</t>
  </si>
  <si>
    <t>（13）</t>
  </si>
  <si>
    <t>（14）</t>
  </si>
  <si>
    <t>（15）</t>
  </si>
  <si>
    <t>相关情况说明：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</si>
  <si>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</t>
    </r>
    <r>
      <rPr>
        <sz val="12"/>
        <rFont val="宋体"/>
        <family val="0"/>
      </rPr>
      <t>日                                单位：元、只、头等</t>
    </r>
  </si>
  <si>
    <t>品种</t>
  </si>
  <si>
    <t>饲养
地点</t>
  </si>
  <si>
    <t>饲养员
姓名</t>
  </si>
  <si>
    <t>幼畜及
育肥畜</t>
  </si>
  <si>
    <t>产役畜</t>
  </si>
  <si>
    <t>幼畜及育肥畜</t>
  </si>
  <si>
    <t>（16）</t>
  </si>
  <si>
    <t>（17）</t>
  </si>
  <si>
    <t>（18）</t>
  </si>
  <si>
    <t>（19）</t>
  </si>
  <si>
    <r>
      <t>杨树房街道赵家村（赵西村民小组）</t>
    </r>
    <r>
      <rPr>
        <sz val="12"/>
        <rFont val="宋体"/>
        <family val="0"/>
      </rPr>
      <t xml:space="preserve">        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单位：元、棵</t>
    </r>
  </si>
  <si>
    <t>生长
地点</t>
  </si>
  <si>
    <t>管理员姓名</t>
  </si>
  <si>
    <t>经济林木</t>
  </si>
  <si>
    <t>非经济林木</t>
  </si>
  <si>
    <t>投产前</t>
  </si>
  <si>
    <t>投产后</t>
  </si>
  <si>
    <t>郁闭前</t>
  </si>
  <si>
    <t>郁闭后</t>
  </si>
  <si>
    <t>数
量</t>
  </si>
  <si>
    <t>金
额</t>
  </si>
  <si>
    <t>（20）</t>
  </si>
  <si>
    <t>（21）</t>
  </si>
  <si>
    <t>（22）</t>
  </si>
  <si>
    <t xml:space="preserve">填表人: 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</si>
  <si>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</t>
    </r>
    <r>
      <rPr>
        <sz val="12"/>
        <rFont val="宋体"/>
        <family val="0"/>
      </rPr>
      <t>日                                           单位：元</t>
    </r>
  </si>
  <si>
    <t>投资
对象</t>
  </si>
  <si>
    <t>投资
时间</t>
  </si>
  <si>
    <t>投资
期限</t>
  </si>
  <si>
    <t>投资形式</t>
  </si>
  <si>
    <t>利润分配形式</t>
  </si>
  <si>
    <t>应收股息
或利息</t>
  </si>
  <si>
    <t>应收未 收利润或分红</t>
  </si>
  <si>
    <t>股权投资</t>
  </si>
  <si>
    <t>债权投资</t>
  </si>
  <si>
    <t>固定资产清查登记表-1</t>
  </si>
  <si>
    <t>（经营性固定资产）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</si>
  <si>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 </t>
    </r>
    <r>
      <rPr>
        <sz val="12"/>
        <rFont val="宋体"/>
        <family val="0"/>
      </rPr>
      <t>日                                            单位：元、个、台、㎡</t>
    </r>
  </si>
  <si>
    <t>名称</t>
  </si>
  <si>
    <t>构（购）建时间</t>
  </si>
  <si>
    <t>坐落或
置放位置</t>
  </si>
  <si>
    <t>规格型号</t>
  </si>
  <si>
    <t>使用情况</t>
  </si>
  <si>
    <t>出租或出借</t>
  </si>
  <si>
    <t>自用</t>
  </si>
  <si>
    <t>闲置</t>
  </si>
  <si>
    <t>其他</t>
  </si>
  <si>
    <t>数量或建筑面积</t>
  </si>
  <si>
    <t>原值</t>
  </si>
  <si>
    <t>已提
折旧</t>
  </si>
  <si>
    <t>净值</t>
  </si>
  <si>
    <t>对象</t>
  </si>
  <si>
    <t>期限</t>
  </si>
  <si>
    <t>年  租  金</t>
  </si>
  <si>
    <t>一、房屋建筑</t>
  </si>
  <si>
    <t>二、机器设备</t>
  </si>
  <si>
    <t>三、其他</t>
  </si>
  <si>
    <t>小计</t>
  </si>
  <si>
    <t>附报</t>
  </si>
  <si>
    <r>
      <t>固定资产清理账面数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元，固定资产清理核实数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元</t>
    </r>
    <r>
      <rPr>
        <sz val="12"/>
        <rFont val="宋体"/>
        <family val="0"/>
      </rPr>
      <t>(包含经营性固定资产和非经营性固定资产)</t>
    </r>
    <r>
      <rPr>
        <sz val="12"/>
        <rFont val="宋体"/>
        <family val="0"/>
      </rPr>
      <t>。</t>
    </r>
  </si>
  <si>
    <t>固定资产清查登记表-2</t>
  </si>
  <si>
    <t>（非经营性固定资产）</t>
  </si>
  <si>
    <r>
      <t xml:space="preserve">杨树房街道赵家村（赵西村民小组）                                    </t>
    </r>
    <r>
      <rPr>
        <sz val="12"/>
        <rFont val="宋体"/>
        <family val="0"/>
      </rPr>
      <t xml:space="preserve">                      201</t>
    </r>
    <r>
      <rPr>
        <u val="single"/>
        <sz val="12"/>
        <rFont val="宋体"/>
        <family val="0"/>
      </rPr>
      <t xml:space="preserve"> 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 </t>
    </r>
    <r>
      <rPr>
        <sz val="12"/>
        <rFont val="宋体"/>
        <family val="0"/>
      </rPr>
      <t>日                                         单位：元、个、台、㎡</t>
    </r>
  </si>
  <si>
    <t>构（购） 
建时间</t>
  </si>
  <si>
    <t>赵西</t>
  </si>
  <si>
    <t>粉碎点房</t>
  </si>
  <si>
    <t>1993年以前</t>
  </si>
  <si>
    <t xml:space="preserve"> 赵西</t>
  </si>
  <si>
    <t>√</t>
  </si>
  <si>
    <t>3间</t>
  </si>
  <si>
    <t>存在</t>
  </si>
  <si>
    <t>电动机</t>
  </si>
  <si>
    <t>2台</t>
  </si>
  <si>
    <t>早已处理不存在</t>
  </si>
  <si>
    <t>粉碎机</t>
  </si>
  <si>
    <t>1台</t>
  </si>
  <si>
    <t>打玉米机</t>
  </si>
  <si>
    <t>坐秤</t>
  </si>
  <si>
    <t>水柜</t>
  </si>
  <si>
    <t>1个</t>
  </si>
  <si>
    <t>喷雾器</t>
  </si>
  <si>
    <t>果树</t>
  </si>
  <si>
    <t>在建工程清查登记表-1</t>
  </si>
  <si>
    <t>（经营性在建工程）</t>
  </si>
  <si>
    <r>
      <t xml:space="preserve">杨树房街道赵家村（赵西村民小组）  </t>
    </r>
    <r>
      <rPr>
        <sz val="12"/>
        <rFont val="宋体"/>
        <family val="0"/>
      </rPr>
      <t xml:space="preserve">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 </t>
    </r>
    <r>
      <rPr>
        <sz val="12"/>
        <rFont val="宋体"/>
        <family val="0"/>
      </rPr>
      <t>日                                           单位：元、㎡</t>
    </r>
  </si>
  <si>
    <t>工程
名称</t>
  </si>
  <si>
    <t>承建
单位</t>
  </si>
  <si>
    <t>坐落
位置</t>
  </si>
  <si>
    <t>开工
时间</t>
  </si>
  <si>
    <t>预计完工
时间</t>
  </si>
  <si>
    <t>完工进度
%</t>
  </si>
  <si>
    <t>投资预算</t>
  </si>
  <si>
    <t>占地面积</t>
  </si>
  <si>
    <t>已投资
金额</t>
  </si>
  <si>
    <t xml:space="preserve">            </t>
  </si>
  <si>
    <t>在建工程清查登记表-2</t>
  </si>
  <si>
    <t>（非经营性在建工程）</t>
  </si>
  <si>
    <r>
      <t xml:space="preserve">杨树房街道赵家村（赵西村民小组）  </t>
    </r>
    <r>
      <rPr>
        <sz val="12"/>
        <rFont val="宋体"/>
        <family val="0"/>
      </rPr>
      <t xml:space="preserve">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 xml:space="preserve">年  </t>
    </r>
    <r>
      <rPr>
        <u val="single"/>
        <sz val="12"/>
        <rFont val="宋体"/>
        <family val="0"/>
      </rPr>
      <t xml:space="preserve">12 </t>
    </r>
    <r>
      <rPr>
        <sz val="12"/>
        <rFont val="宋体"/>
        <family val="0"/>
      </rPr>
      <t xml:space="preserve">月 </t>
    </r>
    <r>
      <rPr>
        <u val="single"/>
        <sz val="12"/>
        <rFont val="宋体"/>
        <family val="0"/>
      </rPr>
      <t xml:space="preserve"> 31 </t>
    </r>
    <r>
      <rPr>
        <sz val="12"/>
        <rFont val="宋体"/>
        <family val="0"/>
      </rPr>
      <t xml:space="preserve"> 日                                    单位：元、㎡</t>
    </r>
  </si>
  <si>
    <t>预计完
工时间</t>
  </si>
  <si>
    <t>完工
进度
%</t>
  </si>
  <si>
    <r>
      <t xml:space="preserve">杨树房街道赵家村（赵西村民小组）  </t>
    </r>
    <r>
      <rPr>
        <sz val="12"/>
        <rFont val="宋体"/>
        <family val="0"/>
      </rPr>
      <t xml:space="preserve">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 </t>
    </r>
    <r>
      <rPr>
        <sz val="12"/>
        <rFont val="宋体"/>
        <family val="0"/>
      </rPr>
      <t>日                                    单位：元</t>
    </r>
  </si>
  <si>
    <t>资产
名称</t>
  </si>
  <si>
    <t>取得
时间</t>
  </si>
  <si>
    <t>取得
方式</t>
  </si>
  <si>
    <t>预计使用年限</t>
  </si>
  <si>
    <t>账面
原值</t>
  </si>
  <si>
    <t>累计  摊销</t>
  </si>
  <si>
    <t>账面
净值</t>
  </si>
  <si>
    <t>租金</t>
  </si>
  <si>
    <t xml:space="preserve">短期借款清查登记表  </t>
  </si>
  <si>
    <r>
      <t xml:space="preserve">杨树房街道赵家村（赵西村民小组）   </t>
    </r>
    <r>
      <rPr>
        <sz val="12"/>
        <rFont val="宋体"/>
        <family val="0"/>
      </rPr>
      <t xml:space="preserve">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单位：元</t>
    </r>
  </si>
  <si>
    <t>债权人</t>
  </si>
  <si>
    <t>债务成因</t>
  </si>
  <si>
    <t>债务用途</t>
  </si>
  <si>
    <t>产生时间</t>
  </si>
  <si>
    <t>应付利息</t>
  </si>
  <si>
    <t>本金</t>
  </si>
  <si>
    <t xml:space="preserve">相关事项说明: </t>
  </si>
  <si>
    <t xml:space="preserve">应付款项清查登记表  </t>
  </si>
  <si>
    <r>
      <t>农清明细11</t>
    </r>
    <r>
      <rPr>
        <sz val="12"/>
        <rFont val="宋体"/>
        <family val="0"/>
      </rPr>
      <t>-2</t>
    </r>
  </si>
  <si>
    <r>
      <t xml:space="preserve"> 杨树房街道赵家村（赵西村民小组） </t>
    </r>
    <r>
      <rPr>
        <sz val="12"/>
        <rFont val="宋体"/>
        <family val="0"/>
      </rPr>
      <t xml:space="preserve">               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</t>
    </r>
    <r>
      <rPr>
        <sz val="12"/>
        <rFont val="宋体"/>
        <family val="0"/>
      </rPr>
      <t>日                                          单位：元</t>
    </r>
  </si>
  <si>
    <t>赵西队</t>
  </si>
  <si>
    <t>呆账</t>
  </si>
  <si>
    <t>1996年以前</t>
  </si>
  <si>
    <t>未知</t>
  </si>
  <si>
    <t>93年结转</t>
  </si>
  <si>
    <t>于永刚</t>
  </si>
  <si>
    <t>贷款</t>
  </si>
  <si>
    <t xml:space="preserve">长期借款及应付款清查登记表  </t>
  </si>
  <si>
    <r>
      <t>农清明细11</t>
    </r>
    <r>
      <rPr>
        <sz val="12"/>
        <rFont val="宋体"/>
        <family val="0"/>
      </rPr>
      <t>-3</t>
    </r>
  </si>
  <si>
    <r>
      <t xml:space="preserve">杨树房街道赵家村（赵西村民小组）  </t>
    </r>
    <r>
      <rPr>
        <sz val="12"/>
        <rFont val="宋体"/>
        <family val="0"/>
      </rPr>
      <t xml:space="preserve">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 单位：元</t>
    </r>
  </si>
  <si>
    <t xml:space="preserve">  应付工资清查登记表  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</si>
  <si>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           单位：元</t>
    </r>
  </si>
  <si>
    <t>姓名</t>
  </si>
  <si>
    <t>拖欠（未
付）原因</t>
  </si>
  <si>
    <t>本年</t>
  </si>
  <si>
    <t>以前年度</t>
  </si>
  <si>
    <t>填表人：</t>
  </si>
  <si>
    <t xml:space="preserve">  应付福利费清查登记表  </t>
  </si>
  <si>
    <r>
      <t xml:space="preserve">杨树房街道赵家村（赵西村民小组） </t>
    </r>
    <r>
      <rPr>
        <sz val="12"/>
        <rFont val="宋体"/>
        <family val="0"/>
      </rPr>
      <t xml:space="preserve">               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        单位：元</t>
    </r>
  </si>
  <si>
    <t>编
号</t>
  </si>
  <si>
    <t>使用项目</t>
  </si>
  <si>
    <t>受益对象</t>
  </si>
  <si>
    <t>支付时间</t>
  </si>
  <si>
    <t>借方</t>
  </si>
  <si>
    <t>贷方</t>
  </si>
  <si>
    <t xml:space="preserve">一事一议资金清查登记表  </t>
  </si>
  <si>
    <r>
      <t>杨树房街道赵家村（赵西村民小组）</t>
    </r>
    <r>
      <rPr>
        <sz val="12"/>
        <rFont val="宋体"/>
        <family val="0"/>
      </rPr>
      <t xml:space="preserve">     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 xml:space="preserve">日                                             单位：元       </t>
    </r>
  </si>
  <si>
    <t>项目名称</t>
  </si>
  <si>
    <t>项目预算
（金额）</t>
  </si>
  <si>
    <t>资金来源（金额）</t>
  </si>
  <si>
    <t>已使用资金</t>
  </si>
  <si>
    <t>财政奖补</t>
  </si>
  <si>
    <t>社会捐赠</t>
  </si>
  <si>
    <t>村民自筹</t>
  </si>
  <si>
    <t>集体出资</t>
  </si>
  <si>
    <t xml:space="preserve">专项应付款清查登记表  </t>
  </si>
  <si>
    <r>
      <t>杨树房街道赵家村（赵西村民小组）</t>
    </r>
    <r>
      <rPr>
        <sz val="12"/>
        <rFont val="宋体"/>
        <family val="0"/>
      </rPr>
      <t xml:space="preserve">                                  201</t>
    </r>
    <r>
      <rPr>
        <u val="single"/>
        <sz val="12"/>
        <rFont val="宋体"/>
        <family val="0"/>
      </rPr>
      <t xml:space="preserve"> 7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</t>
    </r>
    <r>
      <rPr>
        <sz val="12"/>
        <rFont val="宋体"/>
        <family val="0"/>
      </rPr>
      <t>日                                              单位：元</t>
    </r>
  </si>
  <si>
    <t>拨款单位</t>
  </si>
  <si>
    <t>拨款用途</t>
  </si>
  <si>
    <t>拨入时间</t>
  </si>
  <si>
    <t>具体使用情况</t>
  </si>
  <si>
    <t>拨入数</t>
  </si>
  <si>
    <t>已使用金额</t>
  </si>
  <si>
    <t>备 注</t>
  </si>
  <si>
    <t>总金额</t>
  </si>
  <si>
    <t>其中：征地补偿费</t>
  </si>
  <si>
    <r>
      <t xml:space="preserve">杨树房街道赵家村（赵西村民小组）   </t>
    </r>
    <r>
      <rPr>
        <sz val="12"/>
        <rFont val="宋体"/>
        <family val="0"/>
      </rPr>
      <t xml:space="preserve">                           201</t>
    </r>
    <r>
      <rPr>
        <u val="single"/>
        <sz val="12"/>
        <rFont val="宋体"/>
        <family val="0"/>
      </rPr>
      <t xml:space="preserve"> 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12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31  </t>
    </r>
    <r>
      <rPr>
        <sz val="12"/>
        <rFont val="宋体"/>
        <family val="0"/>
      </rPr>
      <t>日                              单位：元</t>
    </r>
  </si>
  <si>
    <t>项目</t>
  </si>
  <si>
    <t>行次</t>
  </si>
  <si>
    <t>（一）资本</t>
  </si>
  <si>
    <t xml:space="preserve">    1.入社资金</t>
  </si>
  <si>
    <t xml:space="preserve">    2.转增资本</t>
  </si>
  <si>
    <t xml:space="preserve">    3.其他</t>
  </si>
  <si>
    <t>（二）公积公益金</t>
  </si>
  <si>
    <t xml:space="preserve">    1.集体计提</t>
  </si>
  <si>
    <t xml:space="preserve"> </t>
  </si>
  <si>
    <t xml:space="preserve">    2.资本溢价</t>
  </si>
  <si>
    <t xml:space="preserve">    3.接受捐赠</t>
  </si>
  <si>
    <t xml:space="preserve">    4.征地补偿费转入</t>
  </si>
  <si>
    <t xml:space="preserve">    5.一事一议资金转入</t>
  </si>
  <si>
    <t xml:space="preserve">    6.政府拨款等形成资产转入</t>
  </si>
  <si>
    <t xml:space="preserve">    7.其他</t>
  </si>
  <si>
    <t>（三）未分配利润</t>
  </si>
  <si>
    <r>
      <t>杨树房街道赵家村（赵西村民小组）</t>
    </r>
    <r>
      <rPr>
        <sz val="12"/>
        <rFont val="宋体"/>
        <family val="0"/>
      </rPr>
      <t xml:space="preserve">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</t>
    </r>
    <r>
      <rPr>
        <sz val="12"/>
        <rFont val="宋体"/>
        <family val="0"/>
      </rPr>
      <t>日                         单位：个、台、元、亩、㎡等</t>
    </r>
  </si>
  <si>
    <t>购建日期</t>
  </si>
  <si>
    <t>坐落或置放位置</t>
  </si>
  <si>
    <t>核实金额</t>
  </si>
  <si>
    <t>资源性资产清查登记明细表-1</t>
  </si>
  <si>
    <t>（农用地）</t>
  </si>
  <si>
    <r>
      <t>杨树房街道赵家村（赵西村民小组）</t>
    </r>
    <r>
      <rPr>
        <sz val="12"/>
        <rFont val="宋体"/>
        <family val="0"/>
      </rPr>
      <t xml:space="preserve">                                              2017年12月31日                                                 单位：亩、元</t>
    </r>
  </si>
  <si>
    <t>资源类型</t>
  </si>
  <si>
    <t>总面积</t>
  </si>
  <si>
    <t>未承包到户</t>
  </si>
  <si>
    <t>已承包到户</t>
  </si>
  <si>
    <t>面积</t>
  </si>
  <si>
    <t>集体自主经营</t>
  </si>
  <si>
    <t>出租经营</t>
  </si>
  <si>
    <t>其他经营方式</t>
  </si>
  <si>
    <t>其中：流转入集体统一经营</t>
  </si>
  <si>
    <t>年收益</t>
  </si>
  <si>
    <t>承租人</t>
  </si>
  <si>
    <t>起止
时间</t>
  </si>
  <si>
    <t>年租金</t>
  </si>
  <si>
    <t>一、农用地小计</t>
  </si>
  <si>
    <t>462.40</t>
  </si>
  <si>
    <t>283.07</t>
  </si>
  <si>
    <t>133.37</t>
  </si>
  <si>
    <t>-</t>
  </si>
  <si>
    <t>2980</t>
  </si>
  <si>
    <t>149.70</t>
  </si>
  <si>
    <t>18442</t>
  </si>
  <si>
    <t>179.33</t>
  </si>
  <si>
    <t xml:space="preserve">  1.耕地</t>
  </si>
  <si>
    <t>含菜地15.08亩</t>
  </si>
  <si>
    <t xml:space="preserve">  2.园地</t>
  </si>
  <si>
    <t xml:space="preserve">  3.林地</t>
  </si>
  <si>
    <t>含沟林7亩</t>
  </si>
  <si>
    <t xml:space="preserve">  4.草地</t>
  </si>
  <si>
    <t xml:space="preserve">  5.农田水利         设施用地(沟渠)</t>
  </si>
  <si>
    <t xml:space="preserve">  6.养殖水面        （坑塘水面）</t>
  </si>
  <si>
    <t xml:space="preserve">  7.其他农用地</t>
  </si>
  <si>
    <t xml:space="preserve">相关事项说明:                                                       </t>
  </si>
  <si>
    <t>填表人:徐元昌</t>
  </si>
  <si>
    <t>资源性资产清查登记明细表-2</t>
  </si>
  <si>
    <t>（建设用地）</t>
  </si>
  <si>
    <r>
      <t>杨树房街道赵家村（赵西村民小组）</t>
    </r>
    <r>
      <rPr>
        <sz val="12"/>
        <rFont val="宋体"/>
        <family val="0"/>
      </rPr>
      <t xml:space="preserve">                                       2017年12月31日                                         单位：亩、元</t>
    </r>
  </si>
  <si>
    <t>已开发利用</t>
  </si>
  <si>
    <t>对外投资</t>
  </si>
  <si>
    <t>二、建设用地小计</t>
  </si>
  <si>
    <t>1.工矿仓储用地</t>
  </si>
  <si>
    <t>2.商服用地</t>
  </si>
  <si>
    <t>3.农村宅基地</t>
  </si>
  <si>
    <t>4.公共管理与公共服务用地</t>
  </si>
  <si>
    <t>5.交通运输和水利设施用地</t>
  </si>
  <si>
    <t>6.其他建设用地</t>
  </si>
  <si>
    <t>资源性资产清查登记明细表-3</t>
  </si>
  <si>
    <t>（未利用地、附报）</t>
  </si>
  <si>
    <r>
      <t xml:space="preserve">杨树房街道赵家村（赵西村民小组）   </t>
    </r>
    <r>
      <rPr>
        <sz val="12"/>
        <rFont val="宋体"/>
        <family val="0"/>
      </rPr>
      <t xml:space="preserve">                          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</t>
    </r>
    <r>
      <rPr>
        <sz val="12"/>
        <rFont val="宋体"/>
        <family val="0"/>
      </rPr>
      <t>日                             单位：亩、立方米、元</t>
    </r>
  </si>
  <si>
    <t>总面积  （体积）</t>
  </si>
  <si>
    <t>面积 （体积）</t>
  </si>
  <si>
    <t>年收益（元）</t>
  </si>
  <si>
    <t>面积  （体积）</t>
  </si>
  <si>
    <t>起止时间</t>
  </si>
  <si>
    <t>年租金（元）</t>
  </si>
  <si>
    <t>面积   （体积）</t>
  </si>
  <si>
    <t>三、未利用地小计</t>
  </si>
  <si>
    <t>附报：</t>
  </si>
  <si>
    <t>（一）“四荒”地</t>
  </si>
  <si>
    <t>（二）待界定土地</t>
  </si>
  <si>
    <t xml:space="preserve">  1.待界定农用地</t>
  </si>
  <si>
    <t xml:space="preserve">  2.待界定建设用地</t>
  </si>
  <si>
    <t xml:space="preserve">  3.待界定未利用地</t>
  </si>
  <si>
    <t>（三）林木</t>
  </si>
  <si>
    <t xml:space="preserve">  1.公益林（立方米）</t>
  </si>
  <si>
    <t xml:space="preserve">  2.商品林（立方米）</t>
  </si>
  <si>
    <t>资产负债表（组织类）</t>
  </si>
  <si>
    <r>
      <t>农清明细19</t>
    </r>
    <r>
      <rPr>
        <sz val="12"/>
        <rFont val="宋体"/>
        <family val="0"/>
      </rPr>
      <t>-1</t>
    </r>
  </si>
  <si>
    <r>
      <t>杨树房街道赵家村（赵西村民小组）</t>
    </r>
    <r>
      <rPr>
        <sz val="12"/>
        <color indexed="8"/>
        <rFont val="宋体"/>
        <family val="0"/>
      </rPr>
      <t xml:space="preserve">                    201 7 年 12月31日                   单位：元</t>
    </r>
  </si>
  <si>
    <t>资产</t>
  </si>
  <si>
    <t>行 次</t>
  </si>
  <si>
    <t>负债及所有者权益</t>
  </si>
  <si>
    <t>行  次</t>
  </si>
  <si>
    <t>一、流动资产合计</t>
  </si>
  <si>
    <t>一、流动负债合计</t>
  </si>
  <si>
    <r>
      <t xml:space="preserve">        </t>
    </r>
    <r>
      <rPr>
        <sz val="10"/>
        <color indexed="8"/>
        <rFont val="宋体"/>
        <family val="0"/>
      </rPr>
      <t>货币资金</t>
    </r>
  </si>
  <si>
    <r>
      <t xml:space="preserve">         </t>
    </r>
    <r>
      <rPr>
        <sz val="10"/>
        <color indexed="8"/>
        <rFont val="宋体"/>
        <family val="0"/>
      </rPr>
      <t>短期借款</t>
    </r>
  </si>
  <si>
    <r>
      <t xml:space="preserve">        </t>
    </r>
    <r>
      <rPr>
        <sz val="10"/>
        <color indexed="8"/>
        <rFont val="宋体"/>
        <family val="0"/>
      </rPr>
      <t>短期投资</t>
    </r>
  </si>
  <si>
    <r>
      <t xml:space="preserve">         </t>
    </r>
    <r>
      <rPr>
        <sz val="10"/>
        <color indexed="8"/>
        <rFont val="宋体"/>
        <family val="0"/>
      </rPr>
      <t>应付款项</t>
    </r>
  </si>
  <si>
    <r>
      <t xml:space="preserve">        </t>
    </r>
    <r>
      <rPr>
        <sz val="10"/>
        <color indexed="8"/>
        <rFont val="宋体"/>
        <family val="0"/>
      </rPr>
      <t>应收款项</t>
    </r>
  </si>
  <si>
    <r>
      <t xml:space="preserve">         </t>
    </r>
    <r>
      <rPr>
        <sz val="10"/>
        <color indexed="8"/>
        <rFont val="宋体"/>
        <family val="0"/>
      </rPr>
      <t>应付工资</t>
    </r>
  </si>
  <si>
    <r>
      <t xml:space="preserve">        </t>
    </r>
    <r>
      <rPr>
        <sz val="10"/>
        <color indexed="8"/>
        <rFont val="宋体"/>
        <family val="0"/>
      </rPr>
      <t>存货</t>
    </r>
  </si>
  <si>
    <r>
      <t xml:space="preserve">         </t>
    </r>
    <r>
      <rPr>
        <sz val="10"/>
        <color indexed="8"/>
        <rFont val="宋体"/>
        <family val="0"/>
      </rPr>
      <t>应付福利费</t>
    </r>
  </si>
  <si>
    <r>
      <t>二、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宋体"/>
        <family val="0"/>
      </rPr>
      <t>农业资产合计</t>
    </r>
  </si>
  <si>
    <t>二、长期负债合计</t>
  </si>
  <si>
    <r>
      <t xml:space="preserve">        </t>
    </r>
    <r>
      <rPr>
        <sz val="10"/>
        <color indexed="8"/>
        <rFont val="宋体"/>
        <family val="0"/>
      </rPr>
      <t>牲畜（禽）资产</t>
    </r>
  </si>
  <si>
    <r>
      <t xml:space="preserve">        </t>
    </r>
    <r>
      <rPr>
        <sz val="10"/>
        <color indexed="8"/>
        <rFont val="宋体"/>
        <family val="0"/>
      </rPr>
      <t>长期借款及应付款</t>
    </r>
  </si>
  <si>
    <r>
      <t xml:space="preserve">        </t>
    </r>
    <r>
      <rPr>
        <sz val="10"/>
        <color indexed="8"/>
        <rFont val="宋体"/>
        <family val="0"/>
      </rPr>
      <t>林木资产</t>
    </r>
  </si>
  <si>
    <r>
      <t xml:space="preserve">        </t>
    </r>
    <r>
      <rPr>
        <sz val="10"/>
        <color indexed="8"/>
        <rFont val="宋体"/>
        <family val="0"/>
      </rPr>
      <t>一事一议资金</t>
    </r>
  </si>
  <si>
    <t xml:space="preserve">    专项应付款</t>
  </si>
  <si>
    <t>三、长期资产合计</t>
  </si>
  <si>
    <r>
      <t xml:space="preserve">            </t>
    </r>
    <r>
      <rPr>
        <sz val="10"/>
        <color indexed="8"/>
        <rFont val="宋体"/>
        <family val="0"/>
      </rPr>
      <t>其中：征地补偿费</t>
    </r>
  </si>
  <si>
    <t xml:space="preserve">    长期投资</t>
  </si>
  <si>
    <t xml:space="preserve">    其中：长期股权投资</t>
  </si>
  <si>
    <t>三、所有者权益合计</t>
  </si>
  <si>
    <t>四、固定资产合计</t>
  </si>
  <si>
    <t xml:space="preserve">    资本</t>
  </si>
  <si>
    <r>
      <t xml:space="preserve">        </t>
    </r>
    <r>
      <rPr>
        <sz val="10"/>
        <color indexed="8"/>
        <rFont val="宋体"/>
        <family val="0"/>
      </rPr>
      <t>固定资产原值</t>
    </r>
  </si>
  <si>
    <t xml:space="preserve">      其中：政府拨款等形成资
            产转增资本</t>
  </si>
  <si>
    <t xml:space="preserve">    减：累计折旧</t>
  </si>
  <si>
    <r>
      <t xml:space="preserve">        </t>
    </r>
    <r>
      <rPr>
        <sz val="10"/>
        <color indexed="8"/>
        <rFont val="宋体"/>
        <family val="0"/>
      </rPr>
      <t>公积公益金</t>
    </r>
    <r>
      <rPr>
        <sz val="10"/>
        <color indexed="8"/>
        <rFont val="Calibri"/>
        <family val="2"/>
      </rPr>
      <t xml:space="preserve"> </t>
    </r>
  </si>
  <si>
    <r>
      <t xml:space="preserve">        </t>
    </r>
    <r>
      <rPr>
        <sz val="10"/>
        <color indexed="8"/>
        <rFont val="宋体"/>
        <family val="0"/>
      </rPr>
      <t>固定资产净值</t>
    </r>
  </si>
  <si>
    <t xml:space="preserve">      其中：征地补偿费转入</t>
  </si>
  <si>
    <t xml:space="preserve">      其中：经营性固定资产 </t>
  </si>
  <si>
    <r>
      <t xml:space="preserve">        </t>
    </r>
    <r>
      <rPr>
        <sz val="10"/>
        <color indexed="8"/>
        <rFont val="宋体"/>
        <family val="0"/>
      </rPr>
      <t>未分配收益</t>
    </r>
  </si>
  <si>
    <r>
      <t xml:space="preserve">        </t>
    </r>
    <r>
      <rPr>
        <sz val="10"/>
        <color indexed="8"/>
        <rFont val="宋体"/>
        <family val="0"/>
      </rPr>
      <t>固定资产清理</t>
    </r>
  </si>
  <si>
    <t>负债和所有者权益合计</t>
  </si>
  <si>
    <r>
      <t xml:space="preserve">        </t>
    </r>
    <r>
      <rPr>
        <sz val="10"/>
        <color indexed="8"/>
        <rFont val="宋体"/>
        <family val="0"/>
      </rPr>
      <t>在建工程</t>
    </r>
  </si>
  <si>
    <t xml:space="preserve">      其中：经营性在建工程 </t>
  </si>
  <si>
    <t xml:space="preserve">    1.经营性资产</t>
  </si>
  <si>
    <t>五、其他资产</t>
  </si>
  <si>
    <t xml:space="preserve">    2.非经营性资产</t>
  </si>
  <si>
    <t xml:space="preserve">    其中：无形资产</t>
  </si>
  <si>
    <t xml:space="preserve">    3.待界定资产</t>
  </si>
  <si>
    <r>
      <t>资产总计</t>
    </r>
    <r>
      <rPr>
        <b/>
        <sz val="10"/>
        <color indexed="8"/>
        <rFont val="Calibri"/>
        <family val="2"/>
      </rPr>
      <t xml:space="preserve">  </t>
    </r>
  </si>
  <si>
    <t xml:space="preserve">    4.全资子公司所有者权益</t>
  </si>
  <si>
    <t xml:space="preserve">备注:     </t>
  </si>
  <si>
    <t>清产核资工作小组（签章）：</t>
  </si>
  <si>
    <r>
      <t>杨树房街道赵家村（赵西村民小组）</t>
    </r>
    <r>
      <rPr>
        <sz val="12"/>
        <color indexed="8"/>
        <rFont val="宋体"/>
        <family val="0"/>
      </rPr>
      <t xml:space="preserve">        201</t>
    </r>
    <r>
      <rPr>
        <u val="single"/>
        <sz val="12"/>
        <color indexed="8"/>
        <rFont val="宋体"/>
        <family val="0"/>
      </rPr>
      <t xml:space="preserve"> 7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12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31 </t>
    </r>
    <r>
      <rPr>
        <sz val="12"/>
        <color indexed="8"/>
        <rFont val="宋体"/>
        <family val="0"/>
      </rPr>
      <t xml:space="preserve"> 日           单位：元</t>
    </r>
  </si>
  <si>
    <t>一、流动资产合计：</t>
  </si>
  <si>
    <t>一、流动负债合计：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</si>
  <si>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</si>
  <si>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</si>
  <si>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</si>
  <si>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</si>
  <si>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</si>
  <si>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应付账款</t>
  </si>
  <si>
    <t xml:space="preserve">    应收账款</t>
  </si>
  <si>
    <t xml:space="preserve">    应付职工薪酬</t>
  </si>
  <si>
    <t xml:space="preserve">   </t>
  </si>
  <si>
    <t xml:space="preserve">    应收利息</t>
  </si>
  <si>
    <t xml:space="preserve">    应交税费</t>
  </si>
  <si>
    <t xml:space="preserve">    应收股利</t>
  </si>
  <si>
    <t xml:space="preserve">    应付利息</t>
  </si>
  <si>
    <t xml:space="preserve">    存货</t>
  </si>
  <si>
    <t xml:space="preserve">    应付股利</t>
  </si>
  <si>
    <t xml:space="preserve">    其他流动资产</t>
  </si>
  <si>
    <t xml:space="preserve">    其他流动负债</t>
  </si>
  <si>
    <t>二、非流动资产合计：</t>
  </si>
  <si>
    <t>二、非流动负债合计：</t>
  </si>
  <si>
    <t xml:space="preserve">    可供出售金融资产</t>
  </si>
  <si>
    <t xml:space="preserve">    长期借款</t>
  </si>
  <si>
    <t xml:space="preserve">    持有至到期投资</t>
  </si>
  <si>
    <t xml:space="preserve">    应付债券</t>
  </si>
  <si>
    <t xml:space="preserve">    长期应收款</t>
  </si>
  <si>
    <t xml:space="preserve">    长期应付款</t>
  </si>
  <si>
    <t xml:space="preserve">    长期股权投资</t>
  </si>
  <si>
    <t xml:space="preserve">    投资性房地产</t>
  </si>
  <si>
    <t xml:space="preserve">    其他非流动负债</t>
  </si>
  <si>
    <t xml:space="preserve">    固定资产</t>
  </si>
  <si>
    <t xml:space="preserve"> 负债合计</t>
  </si>
  <si>
    <t xml:space="preserve">    在建工程</t>
  </si>
  <si>
    <t xml:space="preserve"> 三、所有者权益合计</t>
  </si>
  <si>
    <t xml:space="preserve">    固定资产清理</t>
  </si>
  <si>
    <t xml:space="preserve">    实收资本（或股本）</t>
  </si>
  <si>
    <t xml:space="preserve">    生产性生物资产 </t>
  </si>
  <si>
    <t xml:space="preserve">    资本公积</t>
  </si>
  <si>
    <t xml:space="preserve">    无形资产</t>
  </si>
  <si>
    <t xml:space="preserve">    盈余公积</t>
  </si>
  <si>
    <t xml:space="preserve">    长期待摊费用</t>
  </si>
  <si>
    <t xml:space="preserve">    未分配利润</t>
  </si>
  <si>
    <t xml:space="preserve">    其他非流动资产</t>
  </si>
  <si>
    <t xml:space="preserve"> 资产总计</t>
  </si>
  <si>
    <t>负债和所有者权益总计</t>
  </si>
  <si>
    <t>注：表内勾稽关系1=2+3+4+5+6+7+8+9,10=11+12+13+14+15+16+17+18+19+20+21+22,23=1+10,</t>
  </si>
  <si>
    <r>
      <t>24=25+26+27+28+29+30+31+32,33=34+35+36+37+38,39=24+33,40=41+42+43+44,46=39+40</t>
    </r>
    <r>
      <rPr>
        <b/>
        <sz val="10"/>
        <rFont val="宋体"/>
        <family val="0"/>
      </rPr>
      <t>,23=46</t>
    </r>
  </si>
  <si>
    <r>
      <t xml:space="preserve">杨树房街道赵家村（赵西村民小组）      </t>
    </r>
    <r>
      <rPr>
        <sz val="12"/>
        <color indexed="8"/>
        <rFont val="宋体"/>
        <family val="0"/>
      </rPr>
      <t xml:space="preserve">  201</t>
    </r>
    <r>
      <rPr>
        <u val="single"/>
        <sz val="12"/>
        <color indexed="8"/>
        <rFont val="宋体"/>
        <family val="0"/>
      </rPr>
      <t xml:space="preserve"> 7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12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31  </t>
    </r>
    <r>
      <rPr>
        <sz val="12"/>
        <color indexed="8"/>
        <rFont val="宋体"/>
        <family val="0"/>
      </rPr>
      <t>日         单位：元</t>
    </r>
  </si>
  <si>
    <r>
      <t xml:space="preserve">             </t>
    </r>
    <r>
      <rPr>
        <sz val="10"/>
        <color indexed="8"/>
        <rFont val="宋体"/>
        <family val="0"/>
      </rPr>
      <t>其中：征地补偿费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</si>
  <si>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其中：长期股权投资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</si>
  <si>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其中：政府拨款等形成资</t>
    </r>
    <r>
      <rPr>
        <sz val="10"/>
        <rFont val="宋体"/>
        <family val="0"/>
      </rPr>
      <t>产转增资本</t>
    </r>
  </si>
  <si>
    <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减：累计折旧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</si>
  <si>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其中：征地补偿费转入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</si>
  <si>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其中：经营性固定资产 </t>
    </r>
  </si>
  <si>
    <t xml:space="preserve">    其中：经营性在建工程 </t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</si>
  <si>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=1+6+10+13+21,25=26+27+28+29,</t>
    </r>
  </si>
  <si>
    <r>
      <t>30=31+32+33,36=37+39+41,42=25+30+36,24=42,24=45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</si>
  <si>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t xml:space="preserve">杨树房街道赵家村（赵西村民小组） </t>
    </r>
    <r>
      <rPr>
        <sz val="12"/>
        <rFont val="宋体"/>
        <family val="0"/>
      </rPr>
      <t xml:space="preserve">        201</t>
    </r>
    <r>
      <rPr>
        <u val="single"/>
        <sz val="12"/>
        <rFont val="宋体"/>
        <family val="0"/>
      </rPr>
      <t xml:space="preserve"> 7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 </t>
    </r>
    <r>
      <rPr>
        <sz val="12"/>
        <rFont val="宋体"/>
        <family val="0"/>
      </rPr>
      <t>日            单位：亩、立方米</t>
    </r>
  </si>
  <si>
    <t>集体土地总面积</t>
  </si>
  <si>
    <t>（一）农用地</t>
  </si>
  <si>
    <t xml:space="preserve">    1.耕地</t>
  </si>
  <si>
    <t xml:space="preserve">      其中：未承包到户面积</t>
  </si>
  <si>
    <t xml:space="preserve">    2.园地</t>
  </si>
  <si>
    <t xml:space="preserve">    3.林地</t>
  </si>
  <si>
    <t xml:space="preserve">    4.草地</t>
  </si>
  <si>
    <t xml:space="preserve">    5.农田水利设施用地（沟渠）</t>
  </si>
  <si>
    <t xml:space="preserve">    6.养殖水面（坑塘水面）</t>
  </si>
  <si>
    <t xml:space="preserve">    7.其他农用地</t>
  </si>
  <si>
    <t>（二）建设用地</t>
  </si>
  <si>
    <t xml:space="preserve">     工矿仓储用地</t>
  </si>
  <si>
    <t xml:space="preserve">     商服用地</t>
  </si>
  <si>
    <t xml:space="preserve">     农村宅基地</t>
  </si>
  <si>
    <t xml:space="preserve">     公共管理与公共服务用地</t>
  </si>
  <si>
    <t xml:space="preserve">     交通运输和水利设施用地</t>
  </si>
  <si>
    <t xml:space="preserve">     其他建设用地</t>
  </si>
  <si>
    <t>（三）未利用地</t>
  </si>
  <si>
    <t xml:space="preserve">    1.待界定农用地</t>
  </si>
  <si>
    <t xml:space="preserve">    2.待界定建设用地</t>
  </si>
  <si>
    <t xml:space="preserve">    3.待界定未利用地</t>
  </si>
  <si>
    <t xml:space="preserve">    1.公益林（立方米）</t>
  </si>
  <si>
    <t xml:space="preserve">    2.商品林（立方米）</t>
  </si>
  <si>
    <t>相关事项说明：
填表人：</t>
  </si>
  <si>
    <t>注：表内勾稽关系1=2+15+22,2=3+5+7+9+11+12+14,15=16+17+18+19+20+21,25=26+27+28,29=30+31</t>
  </si>
  <si>
    <t>（乡镇级、村级、组级）</t>
  </si>
  <si>
    <r>
      <t>农清汇总01</t>
    </r>
    <r>
      <rPr>
        <sz val="12"/>
        <rFont val="宋体"/>
        <family val="0"/>
      </rPr>
      <t>-1</t>
    </r>
  </si>
  <si>
    <r>
      <t xml:space="preserve">填报单位：杨树房街道赵家村（赵西村民小组) </t>
    </r>
    <r>
      <rPr>
        <sz val="12"/>
        <color indexed="8"/>
        <rFont val="宋体"/>
        <family val="0"/>
      </rPr>
      <t xml:space="preserve">      2017年 12 月 31 日      单位：元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</si>
  <si>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其中：长期股权投资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</si>
  <si>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其中：政府拨款等形成资产转增资本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</si>
  <si>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其中：经营性固定资产 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</si>
  <si>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其中：经营性在建工程 </t>
    </r>
  </si>
  <si>
    <t>填报单位（公章）：</t>
  </si>
  <si>
    <r>
      <t>30=31+32+33,36=37+39+41,42=25+30+36,2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=42,2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</si>
  <si>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t xml:space="preserve">填报单位：杨树房街道赵家村（赵西村民小组) </t>
    </r>
    <r>
      <rPr>
        <sz val="12"/>
        <color indexed="8"/>
        <rFont val="宋体"/>
        <family val="0"/>
      </rPr>
      <t xml:space="preserve">      2017年 12 月 31 日       单位：元</t>
    </r>
  </si>
  <si>
    <r>
      <t>填报单位：杨树房街道赵家村（赵西村民小组)</t>
    </r>
    <r>
      <rPr>
        <sz val="12"/>
        <color indexed="8"/>
        <rFont val="宋体"/>
        <family val="0"/>
      </rPr>
      <t xml:space="preserve">       2017年 12 月 31 日      单位：元</t>
    </r>
  </si>
  <si>
    <r>
      <t xml:space="preserve">     </t>
    </r>
    <r>
      <rPr>
        <sz val="10"/>
        <rFont val="宋体"/>
        <family val="0"/>
      </rPr>
      <t>其中：政府拨款等形成资产转增资本</t>
    </r>
  </si>
  <si>
    <r>
      <t>30=31+32+33,36=37+39+41,42=25+30+36,24</t>
    </r>
    <r>
      <rPr>
        <b/>
        <sz val="10"/>
        <rFont val="宋体"/>
        <family val="0"/>
      </rPr>
      <t>=42,2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</si>
  <si>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t>填报单位：杨树房街道赵家村（赵西村民小组)</t>
    </r>
    <r>
      <rPr>
        <sz val="12"/>
        <rFont val="宋体"/>
        <family val="0"/>
      </rPr>
      <t xml:space="preserve">          2017年 12 月 31 日             单位：元</t>
    </r>
  </si>
  <si>
    <t>20180104_附件2农村集体资产清产核资汇总表（印发稿）.xls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</si>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</sst>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h:mm\ AM/PM"/>
    <numFmt numFmtId="178" formatCode="&quot;$&quot;\ #,##0_-;[Red]&quot;$&quot;\ #,##0\-"/>
    <numFmt numFmtId="179" formatCode="&quot;$&quot;#,##0_);[Red]\(&quot;$&quot;#,##0\)"/>
    <numFmt numFmtId="180" formatCode="&quot;$&quot;#,##0.00_);[Red]\(&quot;$&quot;#,##0.00\)"/>
    <numFmt numFmtId="181" formatCode="_-&quot;$&quot;\ * #,##0_-;_-&quot;$&quot;\ * #,##0\-;_-&quot;$&quot;\ * &quot;-&quot;_-;_-@_-"/>
    <numFmt numFmtId="182" formatCode="#\ ??/??"/>
    <numFmt numFmtId="183" formatCode="_(&quot;$&quot;* #,##0_);_(&quot;$&quot;* \(#,##0\);_(&quot;$&quot;* &quot;-&quot;_);_(@_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&quot;$&quot;#,##0_);\(&quot;$&quot;#,##0\)"/>
    <numFmt numFmtId="193" formatCode="#,##0.0_);\(#,##0.0\)"/>
    <numFmt numFmtId="194" formatCode="#,##0.00_ "/>
    <numFmt numFmtId="195" formatCode="0.00_ "/>
  </numFmts>
  <fonts count="11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b/>
      <sz val="10"/>
      <name val="黑体"/>
      <family val="3"/>
    </font>
    <font>
      <sz val="12"/>
      <name val="Arial Narrow"/>
      <family val="2"/>
    </font>
    <font>
      <b/>
      <sz val="12"/>
      <name val="仿宋_GB2312"/>
      <family val="3"/>
    </font>
    <font>
      <sz val="20"/>
      <name val="黑体"/>
      <family val="3"/>
    </font>
    <font>
      <u val="single"/>
      <sz val="12"/>
      <name val="宋体"/>
      <family val="0"/>
    </font>
    <font>
      <sz val="10"/>
      <name val="黑体"/>
      <family val="3"/>
    </font>
    <font>
      <sz val="2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2"/>
      <name val="楷体_GB2312"/>
      <family val="3"/>
    </font>
    <font>
      <sz val="24"/>
      <name val="黑体"/>
      <family val="3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21"/>
      <name val="黑体"/>
      <family val="3"/>
    </font>
    <font>
      <sz val="12"/>
      <name val="仿宋"/>
      <family val="3"/>
    </font>
    <font>
      <sz val="22"/>
      <name val="宋体"/>
      <family val="0"/>
    </font>
    <font>
      <sz val="23"/>
      <name val="黑体"/>
      <family val="3"/>
    </font>
    <font>
      <b/>
      <sz val="12"/>
      <name val="黑体"/>
      <family val="3"/>
    </font>
    <font>
      <b/>
      <sz val="12"/>
      <color indexed="10"/>
      <name val="宋体"/>
      <family val="0"/>
    </font>
    <font>
      <sz val="10"/>
      <name val="仿宋"/>
      <family val="3"/>
    </font>
    <font>
      <sz val="12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楷体_GB2312"/>
      <family val="3"/>
    </font>
    <font>
      <u val="single"/>
      <sz val="12"/>
      <name val="楷体_GB2312"/>
      <family val="3"/>
    </font>
    <font>
      <sz val="11"/>
      <name val="宋体"/>
      <family val="0"/>
    </font>
    <font>
      <sz val="11"/>
      <name val="仿宋"/>
      <family val="3"/>
    </font>
    <font>
      <b/>
      <sz val="9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8"/>
      <name val="仿宋_GB2312"/>
      <family val="3"/>
    </font>
    <font>
      <b/>
      <sz val="36"/>
      <name val="华文中宋"/>
      <family val="0"/>
    </font>
    <font>
      <b/>
      <sz val="30"/>
      <name val="华文中宋"/>
      <family val="0"/>
    </font>
    <font>
      <b/>
      <sz val="14"/>
      <name val="华文中宋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30"/>
      <name val="华文中宋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0"/>
      <name val="MS Sans"/>
      <family val="2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2"/>
      <name val="Arial MT"/>
      <family val="2"/>
    </font>
    <font>
      <sz val="8"/>
      <name val="Times New Roman"/>
      <family val="1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7"/>
      <name val="Small Fonts"/>
      <family val="2"/>
    </font>
    <font>
      <sz val="11"/>
      <name val="Arial MT"/>
      <family val="2"/>
    </font>
    <font>
      <b/>
      <sz val="12"/>
      <name val="Arial MT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u val="single"/>
      <sz val="12"/>
      <name val="Arial MT"/>
      <family val="2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color indexed="8"/>
      <name val="Calibri"/>
      <family val="2"/>
    </font>
    <font>
      <u val="single"/>
      <sz val="12"/>
      <color indexed="8"/>
      <name val="宋体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indexed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2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74" fillId="3" borderId="1" applyNumberFormat="0" applyAlignment="0" applyProtection="0"/>
    <xf numFmtId="44" fontId="0" fillId="0" borderId="0" applyFont="0" applyFill="0" applyBorder="0" applyAlignment="0" applyProtection="0"/>
    <xf numFmtId="0" fontId="6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0" fillId="5" borderId="0" applyNumberFormat="0" applyBorder="0" applyAlignment="0" applyProtection="0"/>
    <xf numFmtId="0" fontId="80" fillId="6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82" fillId="7" borderId="0" applyNumberFormat="0" applyBorder="0" applyAlignment="0" applyProtection="0"/>
    <xf numFmtId="0" fontId="60" fillId="5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65" fillId="0" borderId="0">
      <alignment/>
      <protection/>
    </xf>
    <xf numFmtId="0" fontId="60" fillId="9" borderId="0" applyNumberFormat="0" applyBorder="0" applyAlignment="0" applyProtection="0"/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77" fillId="0" borderId="5" applyNumberFormat="0" applyFill="0" applyAlignment="0" applyProtection="0"/>
    <xf numFmtId="0" fontId="65" fillId="0" borderId="0">
      <alignment/>
      <protection/>
    </xf>
    <xf numFmtId="0" fontId="60" fillId="10" borderId="0" applyNumberFormat="0" applyBorder="0" applyAlignment="0" applyProtection="0"/>
    <xf numFmtId="0" fontId="78" fillId="0" borderId="6" applyNumberFormat="0" applyFill="0" applyAlignment="0" applyProtection="0"/>
    <xf numFmtId="0" fontId="60" fillId="11" borderId="0" applyNumberFormat="0" applyBorder="0" applyAlignment="0" applyProtection="0"/>
    <xf numFmtId="0" fontId="75" fillId="12" borderId="7" applyNumberFormat="0" applyAlignment="0" applyProtection="0"/>
    <xf numFmtId="0" fontId="62" fillId="0" borderId="0" applyNumberFormat="0" applyFill="0" applyBorder="0" applyAlignment="0" applyProtection="0"/>
    <xf numFmtId="0" fontId="70" fillId="12" borderId="1" applyNumberFormat="0" applyAlignment="0" applyProtection="0"/>
    <xf numFmtId="0" fontId="64" fillId="13" borderId="8" applyNumberFormat="0" applyAlignment="0" applyProtection="0"/>
    <xf numFmtId="0" fontId="40" fillId="12" borderId="0" applyNumberFormat="0" applyBorder="0" applyAlignment="0" applyProtection="0"/>
    <xf numFmtId="0" fontId="60" fillId="14" borderId="0" applyNumberFormat="0" applyBorder="0" applyAlignment="0" applyProtection="0"/>
    <xf numFmtId="0" fontId="61" fillId="0" borderId="9" applyNumberFormat="0" applyFill="0" applyAlignment="0" applyProtection="0"/>
    <xf numFmtId="0" fontId="76" fillId="0" borderId="10" applyNumberFormat="0" applyFill="0" applyAlignment="0" applyProtection="0"/>
    <xf numFmtId="0" fontId="81" fillId="2" borderId="0" applyNumberFormat="0" applyBorder="0" applyAlignment="0" applyProtection="0"/>
    <xf numFmtId="0" fontId="1" fillId="0" borderId="0">
      <alignment/>
      <protection/>
    </xf>
    <xf numFmtId="0" fontId="73" fillId="15" borderId="0" applyNumberFormat="0" applyBorder="0" applyAlignment="0" applyProtection="0"/>
    <xf numFmtId="0" fontId="60" fillId="10" borderId="0" applyNumberFormat="0" applyBorder="0" applyAlignment="0" applyProtection="0"/>
    <xf numFmtId="2" fontId="67" fillId="0" borderId="0">
      <alignment horizontal="right"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8" borderId="0" applyNumberFormat="0" applyBorder="0" applyAlignment="0" applyProtection="0"/>
    <xf numFmtId="0" fontId="60" fillId="19" borderId="0" applyNumberFormat="0" applyBorder="0" applyAlignment="0" applyProtection="0"/>
    <xf numFmtId="0" fontId="65" fillId="0" borderId="0">
      <alignment/>
      <protection/>
    </xf>
    <xf numFmtId="0" fontId="60" fillId="20" borderId="0" applyNumberFormat="0" applyBorder="0" applyAlignment="0" applyProtection="0"/>
    <xf numFmtId="0" fontId="72" fillId="0" borderId="0" applyNumberFormat="0" applyFont="0" applyFill="0" applyBorder="0" applyAlignment="0" applyProtection="0"/>
    <xf numFmtId="0" fontId="40" fillId="21" borderId="0" applyNumberFormat="0" applyBorder="0" applyAlignment="0" applyProtection="0"/>
    <xf numFmtId="0" fontId="40" fillId="9" borderId="0" applyNumberFormat="0" applyBorder="0" applyAlignment="0" applyProtection="0"/>
    <xf numFmtId="0" fontId="60" fillId="10" borderId="0" applyNumberFormat="0" applyBorder="0" applyAlignment="0" applyProtection="0"/>
    <xf numFmtId="0" fontId="4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9" fillId="0" borderId="0">
      <alignment/>
      <protection/>
    </xf>
    <xf numFmtId="0" fontId="65" fillId="0" borderId="0">
      <alignment/>
      <protection/>
    </xf>
    <xf numFmtId="0" fontId="40" fillId="3" borderId="0" applyNumberFormat="0" applyBorder="0" applyAlignment="0" applyProtection="0"/>
    <xf numFmtId="0" fontId="60" fillId="24" borderId="0" applyNumberFormat="0" applyBorder="0" applyAlignment="0" applyProtection="0"/>
    <xf numFmtId="1" fontId="67" fillId="0" borderId="11">
      <alignment horizontal="center"/>
      <protection locked="0"/>
    </xf>
    <xf numFmtId="0" fontId="0" fillId="0" borderId="0">
      <alignment vertical="center"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177" fontId="67" fillId="0" borderId="11">
      <alignment horizontal="center"/>
      <protection locked="0"/>
    </xf>
    <xf numFmtId="0" fontId="0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1" fillId="0" borderId="0">
      <alignment/>
      <protection/>
    </xf>
    <xf numFmtId="0" fontId="9" fillId="25" borderId="0" applyNumberFormat="0" applyBorder="0" applyAlignment="0" applyProtection="0"/>
    <xf numFmtId="49" fontId="1" fillId="0" borderId="0" applyFont="0" applyFill="0" applyBorder="0" applyAlignment="0" applyProtection="0"/>
    <xf numFmtId="178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69" fillId="0" borderId="0">
      <alignment/>
      <protection/>
    </xf>
    <xf numFmtId="0" fontId="65" fillId="0" borderId="0">
      <alignment/>
      <protection/>
    </xf>
    <xf numFmtId="0" fontId="69" fillId="0" borderId="0">
      <alignment/>
      <protection/>
    </xf>
    <xf numFmtId="0" fontId="65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82" fillId="2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 locked="0"/>
    </xf>
    <xf numFmtId="0" fontId="1" fillId="0" borderId="0">
      <alignment/>
      <protection/>
    </xf>
    <xf numFmtId="0" fontId="80" fillId="21" borderId="0" applyNumberFormat="0" applyBorder="0" applyAlignment="0" applyProtection="0"/>
    <xf numFmtId="0" fontId="65" fillId="0" borderId="0">
      <alignment/>
      <protection/>
    </xf>
    <xf numFmtId="0" fontId="8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2" fillId="26" borderId="0" applyNumberFormat="0" applyBorder="0" applyAlignment="0" applyProtection="0"/>
    <xf numFmtId="0" fontId="82" fillId="29" borderId="0" applyNumberFormat="0" applyBorder="0" applyAlignment="0" applyProtection="0"/>
    <xf numFmtId="0" fontId="82" fillId="7" borderId="0" applyNumberFormat="0" applyBorder="0" applyAlignment="0" applyProtection="0"/>
    <xf numFmtId="0" fontId="9" fillId="25" borderId="0" applyNumberFormat="0" applyBorder="0" applyAlignment="0" applyProtection="0"/>
    <xf numFmtId="0" fontId="1" fillId="0" borderId="0" applyFont="0" applyFill="0" applyBorder="0" applyAlignment="0" applyProtection="0"/>
    <xf numFmtId="0" fontId="9" fillId="30" borderId="0" applyNumberFormat="0" applyBorder="0" applyAlignment="0" applyProtection="0"/>
    <xf numFmtId="184" fontId="1" fillId="0" borderId="0" applyFont="0" applyFill="0" applyBorder="0" applyAlignment="0" applyProtection="0"/>
    <xf numFmtId="0" fontId="82" fillId="4" borderId="0" applyNumberFormat="0" applyBorder="0" applyAlignment="0" applyProtection="0"/>
    <xf numFmtId="1" fontId="92" fillId="0" borderId="0">
      <alignment horizontal="center"/>
      <protection locked="0"/>
    </xf>
    <xf numFmtId="0" fontId="8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4" borderId="0" applyNumberFormat="0" applyBorder="0" applyAlignment="0" applyProtection="0"/>
    <xf numFmtId="0" fontId="82" fillId="4" borderId="0" applyNumberFormat="0" applyBorder="0" applyAlignment="0" applyProtection="0"/>
    <xf numFmtId="185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82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82" fillId="34" borderId="0" applyNumberFormat="0" applyBorder="0" applyAlignment="0" applyProtection="0"/>
    <xf numFmtId="0" fontId="88" fillId="0" borderId="0" applyNumberFormat="0" applyFill="0" applyBorder="0" applyAlignment="0" applyProtection="0"/>
    <xf numFmtId="0" fontId="9" fillId="0" borderId="0">
      <alignment vertical="center"/>
      <protection/>
    </xf>
    <xf numFmtId="186" fontId="1" fillId="0" borderId="0" applyFont="0" applyFill="0" applyBorder="0" applyAlignment="0" applyProtection="0"/>
    <xf numFmtId="187" fontId="84" fillId="0" borderId="0">
      <alignment/>
      <protection/>
    </xf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" fillId="0" borderId="0">
      <alignment/>
      <protection/>
    </xf>
    <xf numFmtId="190" fontId="84" fillId="0" borderId="0">
      <alignment/>
      <protection/>
    </xf>
    <xf numFmtId="0" fontId="0" fillId="0" borderId="0">
      <alignment vertical="center"/>
      <protection/>
    </xf>
    <xf numFmtId="14" fontId="67" fillId="0" borderId="11">
      <alignment/>
      <protection locked="0"/>
    </xf>
    <xf numFmtId="191" fontId="84" fillId="0" borderId="0">
      <alignment/>
      <protection/>
    </xf>
    <xf numFmtId="192" fontId="87" fillId="0" borderId="0">
      <alignment/>
      <protection/>
    </xf>
    <xf numFmtId="38" fontId="100" fillId="9" borderId="0" applyNumberFormat="0" applyBorder="0" applyAlignment="0" applyProtection="0"/>
    <xf numFmtId="0" fontId="101" fillId="0" borderId="12" applyNumberFormat="0" applyAlignment="0" applyProtection="0"/>
    <xf numFmtId="0" fontId="101" fillId="0" borderId="13">
      <alignment horizontal="left" vertical="center"/>
      <protection/>
    </xf>
    <xf numFmtId="10" fontId="100" fillId="8" borderId="11" applyNumberFormat="0" applyBorder="0" applyAlignment="0" applyProtection="0"/>
    <xf numFmtId="193" fontId="102" fillId="35" borderId="0">
      <alignment/>
      <protection/>
    </xf>
    <xf numFmtId="193" fontId="103" fillId="36" borderId="0">
      <alignment/>
      <protection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72" fillId="0" borderId="0" applyFont="0" applyFill="0" applyBorder="0" applyAlignment="0" applyProtection="0"/>
    <xf numFmtId="180" fontId="72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0" borderId="0">
      <alignment vertical="center"/>
      <protection/>
    </xf>
    <xf numFmtId="0" fontId="84" fillId="0" borderId="0">
      <alignment/>
      <protection/>
    </xf>
    <xf numFmtId="37" fontId="85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1" fontId="86" fillId="0" borderId="14" applyBorder="0">
      <alignment/>
      <protection locked="0"/>
    </xf>
    <xf numFmtId="14" fontId="68" fillId="0" borderId="0">
      <alignment horizontal="center" wrapText="1"/>
      <protection locked="0"/>
    </xf>
    <xf numFmtId="3" fontId="72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87" fillId="0" borderId="0">
      <alignment/>
      <protection/>
    </xf>
    <xf numFmtId="182" fontId="1" fillId="0" borderId="0" applyFont="0" applyFill="0" applyProtection="0">
      <alignment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88" fillId="0" borderId="15">
      <alignment horizontal="center"/>
      <protection/>
    </xf>
    <xf numFmtId="0" fontId="72" fillId="37" borderId="0" applyNumberFormat="0" applyFont="0" applyBorder="0" applyAlignment="0" applyProtection="0"/>
    <xf numFmtId="0" fontId="88" fillId="0" borderId="0" applyNumberFormat="0" applyFill="0" applyBorder="0" applyAlignment="0" applyProtection="0"/>
    <xf numFmtId="0" fontId="89" fillId="38" borderId="16">
      <alignment/>
      <protection locked="0"/>
    </xf>
    <xf numFmtId="0" fontId="90" fillId="0" borderId="0">
      <alignment/>
      <protection/>
    </xf>
    <xf numFmtId="0" fontId="89" fillId="38" borderId="16">
      <alignment/>
      <protection locked="0"/>
    </xf>
    <xf numFmtId="0" fontId="89" fillId="38" borderId="16">
      <alignment/>
      <protection locked="0"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91" fillId="0" borderId="17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93" fillId="0" borderId="2" applyNumberFormat="0" applyFill="0" applyProtection="0">
      <alignment horizontal="center"/>
    </xf>
    <xf numFmtId="0" fontId="10" fillId="39" borderId="0" applyNumberFormat="0" applyBorder="0" applyAlignment="0" applyProtection="0"/>
    <xf numFmtId="0" fontId="94" fillId="6" borderId="0" applyNumberFormat="0" applyBorder="0" applyAlignment="0" applyProtection="0"/>
    <xf numFmtId="0" fontId="80" fillId="6" borderId="0" applyNumberFormat="0" applyBorder="0" applyAlignment="0" applyProtection="0"/>
    <xf numFmtId="0" fontId="9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3" fontId="96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81" fillId="2" borderId="0" applyNumberFormat="0" applyBorder="0" applyAlignment="0" applyProtection="0"/>
    <xf numFmtId="0" fontId="98" fillId="30" borderId="0" applyNumberFormat="0" applyBorder="0" applyAlignment="0" applyProtection="0"/>
    <xf numFmtId="0" fontId="81" fillId="16" borderId="0" applyNumberFormat="0" applyBorder="0" applyAlignment="0" applyProtection="0"/>
    <xf numFmtId="0" fontId="9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7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2">
    <xf numFmtId="0" fontId="0" fillId="0" borderId="0" xfId="0" applyAlignment="1">
      <alignment vertical="center"/>
    </xf>
    <xf numFmtId="0" fontId="1" fillId="0" borderId="0" xfId="168">
      <alignment/>
      <protection/>
    </xf>
    <xf numFmtId="0" fontId="2" fillId="2" borderId="0" xfId="168" applyFont="1" applyFill="1">
      <alignment/>
      <protection/>
    </xf>
    <xf numFmtId="0" fontId="1" fillId="2" borderId="0" xfId="168" applyFill="1">
      <alignment/>
      <protection/>
    </xf>
    <xf numFmtId="0" fontId="1" fillId="15" borderId="18" xfId="168" applyFill="1" applyBorder="1">
      <alignment/>
      <protection/>
    </xf>
    <xf numFmtId="0" fontId="3" fillId="43" borderId="19" xfId="168" applyFont="1" applyFill="1" applyBorder="1" applyAlignment="1">
      <alignment horizontal="center"/>
      <protection/>
    </xf>
    <xf numFmtId="0" fontId="4" fillId="44" borderId="20" xfId="168" applyFont="1" applyFill="1" applyBorder="1" applyAlignment="1">
      <alignment horizontal="center"/>
      <protection/>
    </xf>
    <xf numFmtId="0" fontId="3" fillId="43" borderId="20" xfId="168" applyFont="1" applyFill="1" applyBorder="1" applyAlignment="1">
      <alignment horizontal="center"/>
      <protection/>
    </xf>
    <xf numFmtId="0" fontId="3" fillId="43" borderId="21" xfId="168" applyFont="1" applyFill="1" applyBorder="1" applyAlignment="1">
      <alignment horizontal="center"/>
      <protection/>
    </xf>
    <xf numFmtId="0" fontId="1" fillId="15" borderId="22" xfId="168" applyFill="1" applyBorder="1">
      <alignment/>
      <protection/>
    </xf>
    <xf numFmtId="0" fontId="1" fillId="15" borderId="23" xfId="168" applyFill="1" applyBorder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6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29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9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94" fontId="15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17" fillId="0" borderId="27" xfId="0" applyNumberFormat="1" applyFont="1" applyBorder="1" applyAlignment="1">
      <alignment horizontal="center" vertical="center"/>
    </xf>
    <xf numFmtId="43" fontId="17" fillId="0" borderId="16" xfId="0" applyNumberFormat="1" applyFont="1" applyBorder="1" applyAlignment="1">
      <alignment horizontal="center" vertical="center"/>
    </xf>
    <xf numFmtId="194" fontId="2" fillId="0" borderId="16" xfId="0" applyNumberFormat="1" applyFont="1" applyFill="1" applyBorder="1" applyAlignment="1">
      <alignment horizontal="left" vertical="center"/>
    </xf>
    <xf numFmtId="194" fontId="2" fillId="0" borderId="16" xfId="0" applyNumberFormat="1" applyFont="1" applyFill="1" applyBorder="1" applyAlignment="1">
      <alignment horizontal="left" vertical="center" wrapText="1"/>
    </xf>
    <xf numFmtId="194" fontId="18" fillId="0" borderId="28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3" fontId="17" fillId="0" borderId="29" xfId="0" applyNumberFormat="1" applyFont="1" applyBorder="1" applyAlignment="1">
      <alignment horizontal="center" vertical="center"/>
    </xf>
    <xf numFmtId="43" fontId="17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6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194" fontId="13" fillId="0" borderId="22" xfId="0" applyNumberFormat="1" applyFont="1" applyBorder="1" applyAlignment="1">
      <alignment horizontal="center" vertical="center" wrapText="1"/>
    </xf>
    <xf numFmtId="194" fontId="1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94" fontId="13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4" fillId="1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25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2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37" applyFont="1">
      <alignment vertical="center"/>
      <protection/>
    </xf>
    <xf numFmtId="0" fontId="7" fillId="0" borderId="0" xfId="37" applyFont="1">
      <alignment vertical="center"/>
      <protection/>
    </xf>
    <xf numFmtId="0" fontId="5" fillId="0" borderId="0" xfId="37" applyFont="1">
      <alignment vertical="center"/>
      <protection/>
    </xf>
    <xf numFmtId="49" fontId="5" fillId="0" borderId="0" xfId="37" applyNumberFormat="1" applyFont="1">
      <alignment vertical="center"/>
      <protection/>
    </xf>
    <xf numFmtId="0" fontId="0" fillId="0" borderId="0" xfId="37" applyFont="1" applyAlignment="1">
      <alignment vertical="center" wrapText="1"/>
      <protection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37" applyFont="1" applyAlignment="1">
      <alignment horizontal="center" vertical="center"/>
      <protection/>
    </xf>
    <xf numFmtId="0" fontId="27" fillId="0" borderId="0" xfId="37" applyFont="1" applyAlignment="1">
      <alignment horizontal="center" vertical="center"/>
      <protection/>
    </xf>
    <xf numFmtId="0" fontId="0" fillId="0" borderId="0" xfId="37" applyFont="1" applyAlignment="1">
      <alignment horizontal="right" vertical="center"/>
      <protection/>
    </xf>
    <xf numFmtId="0" fontId="7" fillId="0" borderId="24" xfId="37" applyFont="1" applyBorder="1" applyAlignment="1">
      <alignment horizontal="left" vertical="center"/>
      <protection/>
    </xf>
    <xf numFmtId="0" fontId="20" fillId="0" borderId="24" xfId="37" applyFont="1" applyBorder="1" applyAlignment="1">
      <alignment horizontal="left" vertical="center"/>
      <protection/>
    </xf>
    <xf numFmtId="0" fontId="0" fillId="0" borderId="24" xfId="37" applyFont="1" applyBorder="1" applyAlignment="1">
      <alignment horizontal="left" vertical="center"/>
      <protection/>
    </xf>
    <xf numFmtId="0" fontId="5" fillId="0" borderId="11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 wrapText="1"/>
      <protection/>
    </xf>
    <xf numFmtId="0" fontId="5" fillId="0" borderId="11" xfId="37" applyFont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13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 wrapText="1"/>
      <protection/>
    </xf>
    <xf numFmtId="0" fontId="5" fillId="0" borderId="32" xfId="37" applyFont="1" applyBorder="1" applyAlignment="1">
      <alignment horizontal="center" vertical="center" wrapText="1"/>
      <protection/>
    </xf>
    <xf numFmtId="0" fontId="5" fillId="0" borderId="11" xfId="37" applyFont="1" applyFill="1" applyBorder="1" applyAlignment="1">
      <alignment horizontal="center" vertical="center"/>
      <protection/>
    </xf>
    <xf numFmtId="0" fontId="5" fillId="0" borderId="17" xfId="37" applyFont="1" applyBorder="1" applyAlignment="1">
      <alignment horizontal="center" vertical="center" wrapText="1"/>
      <protection/>
    </xf>
    <xf numFmtId="0" fontId="5" fillId="0" borderId="11" xfId="37" applyFont="1" applyFill="1" applyBorder="1" applyAlignment="1">
      <alignment horizontal="center" vertical="center" wrapText="1" shrinkToFit="1"/>
      <protection/>
    </xf>
    <xf numFmtId="49" fontId="5" fillId="0" borderId="11" xfId="37" applyNumberFormat="1" applyFont="1" applyBorder="1" applyAlignment="1">
      <alignment horizontal="center" vertical="center"/>
      <protection/>
    </xf>
    <xf numFmtId="49" fontId="5" fillId="0" borderId="17" xfId="37" applyNumberFormat="1" applyFont="1" applyBorder="1" applyAlignment="1">
      <alignment horizontal="center" vertical="center" wrapText="1"/>
      <protection/>
    </xf>
    <xf numFmtId="0" fontId="0" fillId="0" borderId="11" xfId="37" applyFont="1" applyBorder="1" applyAlignment="1">
      <alignment horizontal="center" vertical="center"/>
      <protection/>
    </xf>
    <xf numFmtId="0" fontId="24" fillId="0" borderId="11" xfId="37" applyFont="1" applyBorder="1" applyAlignment="1">
      <alignment horizontal="left" vertical="center" wrapText="1"/>
      <protection/>
    </xf>
    <xf numFmtId="0" fontId="24" fillId="0" borderId="11" xfId="37" applyFont="1" applyBorder="1" applyAlignment="1">
      <alignment vertical="center" wrapText="1"/>
      <protection/>
    </xf>
    <xf numFmtId="0" fontId="7" fillId="0" borderId="11" xfId="37" applyFont="1" applyBorder="1" applyAlignment="1">
      <alignment horizontal="center" vertical="center"/>
      <protection/>
    </xf>
    <xf numFmtId="0" fontId="0" fillId="0" borderId="11" xfId="37" applyFont="1" applyBorder="1">
      <alignment vertical="center"/>
      <protection/>
    </xf>
    <xf numFmtId="0" fontId="0" fillId="0" borderId="11" xfId="37" applyFont="1" applyBorder="1" applyAlignment="1">
      <alignment horizontal="center" vertical="center"/>
      <protection/>
    </xf>
    <xf numFmtId="0" fontId="0" fillId="0" borderId="11" xfId="37" applyFont="1" applyBorder="1" applyAlignment="1">
      <alignment horizontal="center" vertical="center" wrapText="1"/>
      <protection/>
    </xf>
    <xf numFmtId="0" fontId="7" fillId="0" borderId="11" xfId="37" applyFont="1" applyBorder="1" applyAlignment="1">
      <alignment horizontal="center" vertical="center" wrapText="1"/>
      <protection/>
    </xf>
    <xf numFmtId="0" fontId="7" fillId="0" borderId="11" xfId="37" applyFont="1" applyBorder="1">
      <alignment vertical="center"/>
      <protection/>
    </xf>
    <xf numFmtId="0" fontId="7" fillId="0" borderId="13" xfId="37" applyFont="1" applyFill="1" applyBorder="1" applyAlignment="1">
      <alignment vertical="center" wrapText="1"/>
      <protection/>
    </xf>
    <xf numFmtId="0" fontId="7" fillId="0" borderId="22" xfId="37" applyFont="1" applyBorder="1">
      <alignment vertical="center"/>
      <protection/>
    </xf>
    <xf numFmtId="0" fontId="7" fillId="0" borderId="22" xfId="37" applyFont="1" applyBorder="1" applyAlignment="1">
      <alignment horizontal="left" vertical="top" wrapText="1"/>
      <protection/>
    </xf>
    <xf numFmtId="0" fontId="7" fillId="0" borderId="29" xfId="37" applyFont="1" applyBorder="1" applyAlignment="1">
      <alignment horizontal="left" wrapText="1"/>
      <protection/>
    </xf>
    <xf numFmtId="0" fontId="7" fillId="0" borderId="24" xfId="37" applyFont="1" applyBorder="1" applyAlignment="1">
      <alignment horizontal="left" wrapText="1"/>
      <protection/>
    </xf>
    <xf numFmtId="0" fontId="5" fillId="0" borderId="32" xfId="37" applyFont="1" applyBorder="1" applyAlignment="1">
      <alignment horizontal="center" vertical="center"/>
      <protection/>
    </xf>
    <xf numFmtId="0" fontId="5" fillId="0" borderId="31" xfId="37" applyFont="1" applyBorder="1" applyAlignment="1">
      <alignment horizontal="center" vertical="center" wrapText="1"/>
      <protection/>
    </xf>
    <xf numFmtId="0" fontId="5" fillId="0" borderId="11" xfId="37" applyFont="1" applyBorder="1" applyAlignment="1">
      <alignment horizontal="center" vertical="center" wrapText="1" shrinkToFit="1"/>
      <protection/>
    </xf>
    <xf numFmtId="0" fontId="7" fillId="0" borderId="11" xfId="37" applyFont="1" applyBorder="1" applyAlignment="1">
      <alignment horizontal="left" vertical="top" wrapText="1"/>
      <protection/>
    </xf>
    <xf numFmtId="0" fontId="7" fillId="0" borderId="2" xfId="37" applyFont="1" applyBorder="1" applyAlignment="1">
      <alignment horizontal="left" wrapText="1"/>
      <protection/>
    </xf>
    <xf numFmtId="0" fontId="7" fillId="0" borderId="11" xfId="37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49" fontId="5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9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32" fillId="0" borderId="0" xfId="0" applyFont="1" applyAlignment="1">
      <alignment vertical="center"/>
    </xf>
    <xf numFmtId="0" fontId="0" fillId="0" borderId="24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194" fontId="0" fillId="0" borderId="11" xfId="0" applyNumberFormat="1" applyFont="1" applyBorder="1" applyAlignment="1">
      <alignment horizontal="center" vertical="center"/>
    </xf>
    <xf numFmtId="19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3" fontId="7" fillId="0" borderId="11" xfId="26" applyFont="1" applyFill="1" applyBorder="1" applyAlignment="1">
      <alignment horizontal="center" vertical="center" shrinkToFit="1"/>
    </xf>
    <xf numFmtId="43" fontId="7" fillId="0" borderId="11" xfId="26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2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3" fontId="7" fillId="0" borderId="26" xfId="26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3" fontId="0" fillId="0" borderId="11" xfId="26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49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3" fontId="0" fillId="0" borderId="11" xfId="26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9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11" xfId="26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43" fontId="7" fillId="0" borderId="25" xfId="26" applyFont="1" applyFill="1" applyBorder="1" applyAlignment="1">
      <alignment horizontal="left" vertical="top" shrinkToFit="1"/>
    </xf>
    <xf numFmtId="43" fontId="7" fillId="0" borderId="30" xfId="26" applyFont="1" applyFill="1" applyBorder="1" applyAlignment="1">
      <alignment horizontal="left" vertical="top" shrinkToFit="1"/>
    </xf>
    <xf numFmtId="0" fontId="7" fillId="0" borderId="2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43" fontId="7" fillId="0" borderId="27" xfId="26" applyFont="1" applyFill="1" applyBorder="1" applyAlignment="1">
      <alignment horizontal="left" vertical="top" shrinkToFit="1"/>
    </xf>
    <xf numFmtId="43" fontId="7" fillId="0" borderId="0" xfId="26" applyFont="1" applyFill="1" applyBorder="1" applyAlignment="1">
      <alignment horizontal="left" vertical="top" shrinkToFi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3" fontId="7" fillId="0" borderId="29" xfId="26" applyFont="1" applyFill="1" applyBorder="1" applyAlignment="1">
      <alignment horizontal="left" vertical="top" shrinkToFit="1"/>
    </xf>
    <xf numFmtId="43" fontId="7" fillId="0" borderId="24" xfId="26" applyFont="1" applyFill="1" applyBorder="1" applyAlignment="1">
      <alignment horizontal="left" vertical="top" shrinkToFit="1"/>
    </xf>
    <xf numFmtId="43" fontId="7" fillId="0" borderId="26" xfId="26" applyFont="1" applyFill="1" applyBorder="1" applyAlignment="1">
      <alignment horizontal="left" vertical="top" shrinkToFit="1"/>
    </xf>
    <xf numFmtId="43" fontId="7" fillId="0" borderId="28" xfId="26" applyFont="1" applyFill="1" applyBorder="1" applyAlignment="1">
      <alignment horizontal="left" vertical="top" shrinkToFit="1"/>
    </xf>
    <xf numFmtId="43" fontId="7" fillId="0" borderId="2" xfId="26" applyFont="1" applyFill="1" applyBorder="1" applyAlignment="1">
      <alignment horizontal="left" vertical="top" shrinkToFit="1"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2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31" fillId="0" borderId="22" xfId="0" applyNumberFormat="1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 wrapText="1"/>
    </xf>
    <xf numFmtId="49" fontId="36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31" fillId="0" borderId="26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94" fontId="35" fillId="0" borderId="11" xfId="0" applyNumberFormat="1" applyFont="1" applyBorder="1" applyAlignment="1">
      <alignment horizontal="center" vertical="center"/>
    </xf>
    <xf numFmtId="43" fontId="0" fillId="0" borderId="26" xfId="26" applyFont="1" applyFill="1" applyBorder="1" applyAlignment="1">
      <alignment horizontal="center" vertical="center"/>
    </xf>
    <xf numFmtId="194" fontId="7" fillId="0" borderId="11" xfId="26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20" fillId="0" borderId="24" xfId="0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right" vertical="center"/>
    </xf>
    <xf numFmtId="0" fontId="5" fillId="45" borderId="11" xfId="0" applyFont="1" applyFill="1" applyBorder="1" applyAlignment="1">
      <alignment horizontal="center" vertical="center" wrapText="1"/>
    </xf>
    <xf numFmtId="0" fontId="5" fillId="45" borderId="22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/>
    </xf>
    <xf numFmtId="0" fontId="5" fillId="45" borderId="31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49" fontId="107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95" fontId="108" fillId="0" borderId="33" xfId="0" applyNumberFormat="1" applyFont="1" applyFill="1" applyBorder="1" applyAlignment="1">
      <alignment vertical="center" wrapText="1"/>
    </xf>
    <xf numFmtId="0" fontId="7" fillId="45" borderId="11" xfId="0" applyFont="1" applyFill="1" applyBorder="1" applyAlignment="1">
      <alignment horizontal="center" vertical="center"/>
    </xf>
    <xf numFmtId="0" fontId="7" fillId="45" borderId="26" xfId="0" applyFont="1" applyFill="1" applyBorder="1" applyAlignment="1">
      <alignment horizontal="center" vertical="center"/>
    </xf>
    <xf numFmtId="0" fontId="7" fillId="46" borderId="11" xfId="0" applyFont="1" applyFill="1" applyBorder="1" applyAlignment="1">
      <alignment horizontal="center" vertical="center"/>
    </xf>
    <xf numFmtId="0" fontId="7" fillId="46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5" fillId="45" borderId="32" xfId="0" applyFont="1" applyFill="1" applyBorder="1" applyAlignment="1">
      <alignment horizontal="center" vertical="center" wrapText="1"/>
    </xf>
    <xf numFmtId="0" fontId="5" fillId="45" borderId="31" xfId="0" applyFont="1" applyFill="1" applyBorder="1" applyAlignment="1">
      <alignment horizontal="center" vertical="center"/>
    </xf>
    <xf numFmtId="0" fontId="5" fillId="45" borderId="13" xfId="0" applyFont="1" applyFill="1" applyBorder="1" applyAlignment="1">
      <alignment horizontal="center" vertical="center"/>
    </xf>
    <xf numFmtId="0" fontId="5" fillId="45" borderId="32" xfId="0" applyFont="1" applyFill="1" applyBorder="1" applyAlignment="1">
      <alignment horizontal="center" vertical="center"/>
    </xf>
    <xf numFmtId="195" fontId="108" fillId="45" borderId="33" xfId="0" applyNumberFormat="1" applyFont="1" applyFill="1" applyBorder="1" applyAlignment="1">
      <alignment vertical="center" wrapText="1"/>
    </xf>
    <xf numFmtId="0" fontId="37" fillId="45" borderId="11" xfId="0" applyFont="1" applyFill="1" applyBorder="1" applyAlignment="1">
      <alignment horizontal="center" vertical="center"/>
    </xf>
    <xf numFmtId="195" fontId="108" fillId="46" borderId="3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5" fillId="45" borderId="26" xfId="0" applyFont="1" applyFill="1" applyBorder="1" applyAlignment="1">
      <alignment horizontal="center" vertical="center"/>
    </xf>
    <xf numFmtId="0" fontId="5" fillId="45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43" fontId="0" fillId="0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49" fontId="109" fillId="0" borderId="11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 wrapText="1"/>
    </xf>
    <xf numFmtId="49" fontId="110" fillId="0" borderId="11" xfId="0" applyNumberFormat="1" applyFont="1" applyBorder="1" applyAlignment="1">
      <alignment horizontal="center" vertical="center"/>
    </xf>
    <xf numFmtId="194" fontId="109" fillId="0" borderId="11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 wrapText="1"/>
    </xf>
    <xf numFmtId="0" fontId="110" fillId="0" borderId="11" xfId="0" applyFont="1" applyBorder="1" applyAlignment="1">
      <alignment vertical="center"/>
    </xf>
    <xf numFmtId="194" fontId="110" fillId="0" borderId="11" xfId="0" applyNumberFormat="1" applyFont="1" applyBorder="1" applyAlignment="1">
      <alignment horizontal="center" vertical="center"/>
    </xf>
    <xf numFmtId="49" fontId="111" fillId="0" borderId="11" xfId="0" applyNumberFormat="1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4" fontId="7" fillId="0" borderId="1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9" xfId="0" applyFont="1" applyBorder="1" applyAlignment="1">
      <alignment horizontal="left" vertical="top" wrapText="1"/>
    </xf>
    <xf numFmtId="0" fontId="37" fillId="0" borderId="22" xfId="0" applyFont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49" fillId="0" borderId="2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3" fillId="0" borderId="0" xfId="27" applyFont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31" fontId="57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204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注释" xfId="33"/>
    <cellStyle name="常规 6" xfId="34"/>
    <cellStyle name="_ET_STYLE_NoName_00__Sheet3" xfId="35"/>
    <cellStyle name="60% - 强调文字颜色 2" xfId="36"/>
    <cellStyle name="常规_修正农清明细12至农清汇总02_   20180104 附件2农村集体资产清产核资汇总表（印发稿）" xfId="37"/>
    <cellStyle name="标题 4" xfId="38"/>
    <cellStyle name="警告文本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_00湖南省能繁母猪情况汇总表（上报农业部）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&#10;mouse.drv=lm" xfId="58"/>
    <cellStyle name="适中" xfId="59"/>
    <cellStyle name="强调文字颜色 1" xfId="60"/>
    <cellStyle name="summary" xfId="61"/>
    <cellStyle name="20% - 强调文字颜色 5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_采购公司2007年预算模版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%REDUCTION" xfId="81"/>
    <cellStyle name="@ET_Style?Normal" xfId="82"/>
    <cellStyle name="_10月中旬分类表(数值稿)" xfId="83"/>
    <cellStyle name="_Sheet2" xfId="84"/>
    <cellStyle name="常规 11" xfId="85"/>
    <cellStyle name="_5年经营计划" xfId="86"/>
    <cellStyle name="TIME" xfId="87"/>
    <cellStyle name="_2007年采购计划" xfId="88"/>
    <cellStyle name="_Book1_1_新邵" xfId="89"/>
    <cellStyle name="_8月份经调整后的分析报表" xfId="90"/>
    <cellStyle name="常规 7" xfId="91"/>
    <cellStyle name="_Book1" xfId="92"/>
    <cellStyle name="_Book1_2" xfId="93"/>
    <cellStyle name="Accent2 - 20%" xfId="94"/>
    <cellStyle name="_Book1_2_新邵" xfId="95"/>
    <cellStyle name="Normal - Style1" xfId="96"/>
    <cellStyle name="_Book1_3" xfId="97"/>
    <cellStyle name="_Book1_4" xfId="98"/>
    <cellStyle name="_Book1_新邵" xfId="99"/>
    <cellStyle name="_ET_STYLE_NoName_00_" xfId="100"/>
    <cellStyle name="_ET_STYLE_NoName_00__新邵" xfId="101"/>
    <cellStyle name="_ET_STYLE_NoName_00__Book1" xfId="102"/>
    <cellStyle name="_ET_STYLE_NoName_00__Book1_1" xfId="103"/>
    <cellStyle name="_Sheet3" xfId="104"/>
    <cellStyle name="Accent5 - 60%" xfId="105"/>
    <cellStyle name="常规 12" xfId="106"/>
    <cellStyle name="_W采购公司07年财务预算" xfId="107"/>
    <cellStyle name="_采购总成本预算" xfId="108"/>
    <cellStyle name="_生产计划分析0923" xfId="109"/>
    <cellStyle name="6mal" xfId="110"/>
    <cellStyle name="_投资分析模型" xfId="111"/>
    <cellStyle name="差_Book1_2" xfId="112"/>
    <cellStyle name="_新邵" xfId="113"/>
    <cellStyle name="Accent1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Milliers_!!!GO" xfId="121"/>
    <cellStyle name="Accent3 - 40%" xfId="122"/>
    <cellStyle name="Mon閠aire [0]_!!!GO" xfId="123"/>
    <cellStyle name="Accent3 - 60%" xfId="124"/>
    <cellStyle name="NUMBER" xfId="125"/>
    <cellStyle name="Accent4" xfId="126"/>
    <cellStyle name="Accent4 - 20%" xfId="127"/>
    <cellStyle name="Accent4 - 40%" xfId="128"/>
    <cellStyle name="Accent4 - 60%" xfId="129"/>
    <cellStyle name="捠壿 [0.00]_Region Orders (2)" xfId="130"/>
    <cellStyle name="Accent5" xfId="131"/>
    <cellStyle name="Accent5 - 20%" xfId="132"/>
    <cellStyle name="Accent5 - 40%" xfId="133"/>
    <cellStyle name="Accent6" xfId="134"/>
    <cellStyle name="Accent6 - 20%" xfId="135"/>
    <cellStyle name="Accent6 - 40%" xfId="136"/>
    <cellStyle name="Accent6 - 60%" xfId="137"/>
    <cellStyle name="ColLevel_1" xfId="138"/>
    <cellStyle name="常规 2" xfId="139"/>
    <cellStyle name="Comma [0]_!!!GO" xfId="140"/>
    <cellStyle name="comma zerodec" xfId="141"/>
    <cellStyle name="Comma_!!!GO" xfId="142"/>
    <cellStyle name="Currency [0]_!!!GO" xfId="143"/>
    <cellStyle name="Currency_!!!GO" xfId="144"/>
    <cellStyle name="分级显示列_1_Book1" xfId="145"/>
    <cellStyle name="样式 1" xfId="146"/>
    <cellStyle name="Currency1" xfId="147"/>
    <cellStyle name="常规 13" xfId="148"/>
    <cellStyle name="DATE" xfId="149"/>
    <cellStyle name="Dollar (zero dec)" xfId="150"/>
    <cellStyle name="DOLLARS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oneda [0]_96 Risk" xfId="161"/>
    <cellStyle name="Moneda_96 Risk" xfId="162"/>
    <cellStyle name="Mon閠aire_!!!GO" xfId="163"/>
    <cellStyle name="常规 3" xfId="164"/>
    <cellStyle name="New Times Roman" xfId="165"/>
    <cellStyle name="no dec" xfId="166"/>
    <cellStyle name="Normal_!!!GO" xfId="167"/>
    <cellStyle name="Normal_Book1" xfId="168"/>
    <cellStyle name="PART NUMBER" xfId="169"/>
    <cellStyle name="per.style" xfId="170"/>
    <cellStyle name="PSInt" xfId="171"/>
    <cellStyle name="Percent [2]" xfId="172"/>
    <cellStyle name="Percent_!!!GO" xfId="173"/>
    <cellStyle name="Percent1" xfId="174"/>
    <cellStyle name="Pourcentage_pldt" xfId="175"/>
    <cellStyle name="PSDate" xfId="176"/>
    <cellStyle name="PSDec" xfId="177"/>
    <cellStyle name="PSHeading" xfId="178"/>
    <cellStyle name="PSSpacer" xfId="179"/>
    <cellStyle name="RowLevel_1" xfId="180"/>
    <cellStyle name="sstot" xfId="181"/>
    <cellStyle name="Standard_AREAS" xfId="182"/>
    <cellStyle name="t" xfId="183"/>
    <cellStyle name="t_HVAC Equipment (3)" xfId="184"/>
    <cellStyle name="啊" xfId="185"/>
    <cellStyle name="百分比 2" xfId="186"/>
    <cellStyle name="捠壿_Region Orders (2)" xfId="187"/>
    <cellStyle name="编号" xfId="188"/>
    <cellStyle name="标题1" xfId="189"/>
    <cellStyle name="表标题" xfId="190"/>
    <cellStyle name="部门" xfId="191"/>
    <cellStyle name="强调 3" xfId="192"/>
    <cellStyle name="差_Book1" xfId="193"/>
    <cellStyle name="差_Book1_1" xfId="194"/>
    <cellStyle name="差_Book1_1_新邵" xfId="195"/>
    <cellStyle name="常规 10" xfId="196"/>
    <cellStyle name="常规 14" xfId="197"/>
    <cellStyle name="常规 19" xfId="198"/>
    <cellStyle name="常规 4" xfId="199"/>
    <cellStyle name="常规 5" xfId="200"/>
    <cellStyle name="分级显示行_1_Book1" xfId="201"/>
    <cellStyle name="好_Book1" xfId="202"/>
    <cellStyle name="好_Book1_1" xfId="203"/>
    <cellStyle name="好_Book1_1_新邵" xfId="204"/>
    <cellStyle name="好_Book1_2" xfId="205"/>
    <cellStyle name="借出原因" xfId="206"/>
    <cellStyle name="普通_laroux" xfId="207"/>
    <cellStyle name="千分位[0]_laroux" xfId="208"/>
    <cellStyle name="千位[0]_ 方正PC" xfId="209"/>
    <cellStyle name="千位_ 方正PC" xfId="210"/>
    <cellStyle name="强调 1" xfId="211"/>
    <cellStyle name="强调 2" xfId="212"/>
    <cellStyle name="商品名称" xfId="213"/>
    <cellStyle name="数量" xfId="214"/>
    <cellStyle name="昗弨_Pacific Region P&amp;L" xfId="215"/>
    <cellStyle name="寘嬫愗傝 [0.00]_Region Orders (2)" xfId="216"/>
    <cellStyle name="寘嬫愗傝_Region Orders (2)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 topLeftCell="A1">
      <selection activeCell="R17" sqref="R17"/>
    </sheetView>
  </sheetViews>
  <sheetFormatPr defaultColWidth="8.875" defaultRowHeight="14.25"/>
  <cols>
    <col min="4" max="4" width="7.875" style="0" customWidth="1"/>
    <col min="5" max="5" width="10.50390625" style="0" customWidth="1"/>
    <col min="13" max="13" width="11.875" style="0" customWidth="1"/>
  </cols>
  <sheetData>
    <row r="1" ht="20.25">
      <c r="A1" s="471" t="s">
        <v>0</v>
      </c>
    </row>
    <row r="7" spans="1:12" ht="18.7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spans="1:14" ht="36" customHeight="1">
      <c r="A8" s="473" t="s">
        <v>1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</row>
    <row r="9" spans="1:12" ht="11.2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3:9" ht="21.75" customHeight="1">
      <c r="C10" s="474"/>
      <c r="D10" s="332"/>
      <c r="E10" s="332"/>
      <c r="F10" s="332"/>
      <c r="G10" s="332"/>
      <c r="H10" s="332"/>
      <c r="I10" s="332"/>
    </row>
    <row r="11" ht="24.75" customHeight="1"/>
    <row r="12" spans="1:13" ht="28.5" customHeight="1">
      <c r="A12" s="475" t="s">
        <v>2</v>
      </c>
      <c r="B12" s="475"/>
      <c r="C12" s="475"/>
      <c r="D12" s="475"/>
      <c r="E12" s="476" t="s">
        <v>3</v>
      </c>
      <c r="F12" s="476"/>
      <c r="G12" s="476"/>
      <c r="H12" s="476"/>
      <c r="I12" s="476"/>
      <c r="J12" s="476"/>
      <c r="K12" s="476"/>
      <c r="L12" s="476"/>
      <c r="M12" s="476"/>
    </row>
    <row r="13" spans="1:13" ht="28.5" customHeight="1">
      <c r="A13" s="475" t="s">
        <v>4</v>
      </c>
      <c r="B13" s="475"/>
      <c r="C13" s="475"/>
      <c r="D13" s="475"/>
      <c r="E13" s="477" t="s">
        <v>5</v>
      </c>
      <c r="F13" s="477"/>
      <c r="G13" s="477"/>
      <c r="H13" s="477"/>
      <c r="I13" s="477"/>
      <c r="J13" s="477"/>
      <c r="K13" s="477"/>
      <c r="L13" s="477"/>
      <c r="M13" s="477"/>
    </row>
    <row r="14" spans="1:13" ht="28.5" customHeight="1">
      <c r="A14" s="475" t="s">
        <v>6</v>
      </c>
      <c r="B14" s="475"/>
      <c r="C14" s="475"/>
      <c r="D14" s="475"/>
      <c r="E14" s="477" t="s">
        <v>7</v>
      </c>
      <c r="F14" s="477"/>
      <c r="G14" s="477"/>
      <c r="H14" s="477"/>
      <c r="I14" s="477"/>
      <c r="J14" s="477"/>
      <c r="K14" s="477"/>
      <c r="L14" s="477"/>
      <c r="M14" s="477"/>
    </row>
    <row r="15" spans="1:13" ht="28.5" customHeight="1">
      <c r="A15" s="475" t="s">
        <v>8</v>
      </c>
      <c r="B15" s="475"/>
      <c r="C15" s="475"/>
      <c r="D15" s="475"/>
      <c r="E15" s="477" t="s">
        <v>9</v>
      </c>
      <c r="F15" s="477"/>
      <c r="G15" s="477"/>
      <c r="H15" s="477"/>
      <c r="I15" s="477"/>
      <c r="J15" s="477"/>
      <c r="K15" s="477"/>
      <c r="L15" s="477"/>
      <c r="M15" s="477"/>
    </row>
    <row r="16" spans="1:13" ht="33" customHeight="1">
      <c r="A16" s="475" t="s">
        <v>10</v>
      </c>
      <c r="B16" s="475"/>
      <c r="C16" s="475"/>
      <c r="D16" s="475"/>
      <c r="E16" s="478">
        <v>43100</v>
      </c>
      <c r="F16" s="477"/>
      <c r="G16" s="477"/>
      <c r="H16" s="477"/>
      <c r="I16" s="477"/>
      <c r="J16" s="477"/>
      <c r="K16" s="477"/>
      <c r="L16" s="477"/>
      <c r="M16" s="477"/>
    </row>
    <row r="17" spans="1:12" s="470" customFormat="1" ht="22.5">
      <c r="A17" s="479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</row>
    <row r="18" spans="1:12" s="470" customFormat="1" ht="22.5">
      <c r="A18" s="481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</row>
    <row r="19" spans="1:12" s="470" customFormat="1" ht="10.5" customHeight="1">
      <c r="A19" s="481"/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sheetProtection/>
  <mergeCells count="13">
    <mergeCell ref="A8:N8"/>
    <mergeCell ref="C10:I10"/>
    <mergeCell ref="A12:D12"/>
    <mergeCell ref="E12:M12"/>
    <mergeCell ref="A13:D13"/>
    <mergeCell ref="E13:M13"/>
    <mergeCell ref="A14:D14"/>
    <mergeCell ref="E14:M14"/>
    <mergeCell ref="A15:D15"/>
    <mergeCell ref="E15:M15"/>
    <mergeCell ref="A16:D16"/>
    <mergeCell ref="E16:M16"/>
    <mergeCell ref="A17:L17"/>
  </mergeCells>
  <printOptions/>
  <pageMargins left="0.75" right="0.75" top="0.98" bottom="0.98" header="0.51" footer="0.51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60" workbookViewId="0" topLeftCell="A1">
      <selection activeCell="AB24" sqref="AB24"/>
    </sheetView>
  </sheetViews>
  <sheetFormatPr defaultColWidth="8.875" defaultRowHeight="14.25"/>
  <cols>
    <col min="1" max="1" width="4.875" style="0" customWidth="1"/>
    <col min="2" max="2" width="5.875" style="0" customWidth="1"/>
    <col min="3" max="4" width="9.00390625" style="0" customWidth="1"/>
    <col min="5" max="5" width="5.625" style="0" customWidth="1"/>
    <col min="6" max="11" width="6.75390625" style="81" customWidth="1"/>
    <col min="12" max="12" width="8.00390625" style="81" customWidth="1"/>
    <col min="13" max="15" width="6.75390625" style="81" customWidth="1"/>
    <col min="16" max="16" width="8.75390625" style="81" customWidth="1"/>
    <col min="17" max="17" width="6.75390625" style="81" customWidth="1"/>
    <col min="18" max="18" width="9.125" style="81" customWidth="1"/>
    <col min="19" max="21" width="6.75390625" style="81" customWidth="1"/>
    <col min="22" max="22" width="10.25390625" style="0" customWidth="1"/>
  </cols>
  <sheetData>
    <row r="1" spans="1:23" ht="31.5" customHeight="1">
      <c r="A1" s="13" t="s">
        <v>296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1.75" customHeight="1">
      <c r="A2" s="386" t="s">
        <v>297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1.75" customHeight="1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.75" customHeight="1">
      <c r="A4" s="16" t="s">
        <v>298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ht="14.25">
      <c r="A5" s="129" t="s">
        <v>125</v>
      </c>
      <c r="B5" s="182" t="s">
        <v>244</v>
      </c>
      <c r="C5" s="18" t="s">
        <v>299</v>
      </c>
      <c r="D5" s="239" t="s">
        <v>300</v>
      </c>
      <c r="E5" s="129" t="s">
        <v>301</v>
      </c>
      <c r="F5" s="182" t="s">
        <v>302</v>
      </c>
      <c r="G5" s="200" t="s">
        <v>303</v>
      </c>
      <c r="H5" s="201"/>
      <c r="I5" s="201"/>
      <c r="J5" s="201"/>
      <c r="K5" s="201"/>
      <c r="L5" s="202"/>
      <c r="M5" s="183" t="s">
        <v>97</v>
      </c>
      <c r="N5" s="184"/>
      <c r="O5" s="184"/>
      <c r="P5" s="199"/>
      <c r="Q5" s="183" t="s">
        <v>129</v>
      </c>
      <c r="R5" s="184"/>
      <c r="S5" s="184"/>
      <c r="T5" s="184"/>
      <c r="U5" s="129" t="s">
        <v>98</v>
      </c>
      <c r="V5" s="129"/>
      <c r="W5" s="18" t="s">
        <v>130</v>
      </c>
    </row>
    <row r="6" spans="1:23" ht="14.25">
      <c r="A6" s="18"/>
      <c r="B6" s="185"/>
      <c r="C6" s="18"/>
      <c r="D6" s="387"/>
      <c r="E6" s="129"/>
      <c r="F6" s="185"/>
      <c r="G6" s="18" t="s">
        <v>304</v>
      </c>
      <c r="H6" s="18"/>
      <c r="I6" s="18"/>
      <c r="J6" s="129" t="s">
        <v>305</v>
      </c>
      <c r="K6" s="182" t="s">
        <v>306</v>
      </c>
      <c r="L6" s="18" t="s">
        <v>307</v>
      </c>
      <c r="M6" s="239" t="s">
        <v>308</v>
      </c>
      <c r="N6" s="18" t="s">
        <v>309</v>
      </c>
      <c r="O6" s="129" t="s">
        <v>310</v>
      </c>
      <c r="P6" s="18" t="s">
        <v>311</v>
      </c>
      <c r="Q6" s="18" t="s">
        <v>250</v>
      </c>
      <c r="R6" s="18"/>
      <c r="S6" s="18" t="s">
        <v>251</v>
      </c>
      <c r="T6" s="18"/>
      <c r="U6" s="239" t="s">
        <v>308</v>
      </c>
      <c r="V6" s="281" t="s">
        <v>253</v>
      </c>
      <c r="W6" s="18"/>
    </row>
    <row r="7" spans="1:23" ht="51.75" customHeight="1">
      <c r="A7" s="18"/>
      <c r="B7" s="186"/>
      <c r="C7" s="18"/>
      <c r="D7" s="241"/>
      <c r="E7" s="129"/>
      <c r="F7" s="186"/>
      <c r="G7" s="129" t="s">
        <v>312</v>
      </c>
      <c r="H7" s="129" t="s">
        <v>313</v>
      </c>
      <c r="I7" s="129" t="s">
        <v>314</v>
      </c>
      <c r="J7" s="129"/>
      <c r="K7" s="186"/>
      <c r="L7" s="18"/>
      <c r="M7" s="241"/>
      <c r="N7" s="18"/>
      <c r="O7" s="129"/>
      <c r="P7" s="18"/>
      <c r="Q7" s="109" t="s">
        <v>308</v>
      </c>
      <c r="R7" s="18" t="s">
        <v>253</v>
      </c>
      <c r="S7" s="129" t="s">
        <v>308</v>
      </c>
      <c r="T7" s="18" t="s">
        <v>253</v>
      </c>
      <c r="U7" s="241"/>
      <c r="V7" s="398"/>
      <c r="W7" s="18"/>
    </row>
    <row r="8" spans="1:23" s="385" customFormat="1" ht="21" customHeight="1">
      <c r="A8" s="388"/>
      <c r="B8" s="388"/>
      <c r="C8" s="389" t="s">
        <v>135</v>
      </c>
      <c r="D8" s="389" t="s">
        <v>136</v>
      </c>
      <c r="E8" s="389" t="s">
        <v>137</v>
      </c>
      <c r="F8" s="389" t="s">
        <v>138</v>
      </c>
      <c r="G8" s="389" t="s">
        <v>139</v>
      </c>
      <c r="H8" s="389" t="s">
        <v>140</v>
      </c>
      <c r="I8" s="389" t="s">
        <v>141</v>
      </c>
      <c r="J8" s="389" t="s">
        <v>142</v>
      </c>
      <c r="K8" s="389" t="s">
        <v>143</v>
      </c>
      <c r="L8" s="389" t="s">
        <v>144</v>
      </c>
      <c r="M8" s="389" t="s">
        <v>254</v>
      </c>
      <c r="N8" s="389" t="s">
        <v>255</v>
      </c>
      <c r="O8" s="389" t="s">
        <v>256</v>
      </c>
      <c r="P8" s="389" t="s">
        <v>257</v>
      </c>
      <c r="Q8" s="389" t="s">
        <v>258</v>
      </c>
      <c r="R8" s="389" t="s">
        <v>267</v>
      </c>
      <c r="S8" s="389" t="s">
        <v>268</v>
      </c>
      <c r="T8" s="389" t="s">
        <v>269</v>
      </c>
      <c r="U8" s="389" t="s">
        <v>270</v>
      </c>
      <c r="V8" s="389" t="s">
        <v>282</v>
      </c>
      <c r="W8" s="389" t="s">
        <v>283</v>
      </c>
    </row>
    <row r="9" spans="1:23" ht="23.25" customHeight="1">
      <c r="A9" s="114">
        <v>1</v>
      </c>
      <c r="B9" s="361" t="s">
        <v>315</v>
      </c>
      <c r="C9" s="357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29"/>
      <c r="R9" s="329"/>
      <c r="S9" s="329"/>
      <c r="T9" s="329"/>
      <c r="U9" s="20"/>
      <c r="V9" s="20"/>
      <c r="W9" s="21"/>
    </row>
    <row r="10" spans="1:23" ht="19.5" customHeight="1">
      <c r="A10" s="114">
        <v>2</v>
      </c>
      <c r="B10" s="390"/>
      <c r="C10" s="35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29"/>
      <c r="R10" s="329"/>
      <c r="S10" s="329"/>
      <c r="T10" s="329"/>
      <c r="U10" s="20"/>
      <c r="V10" s="20"/>
      <c r="W10" s="21"/>
    </row>
    <row r="11" spans="1:23" ht="19.5" customHeight="1">
      <c r="A11" s="114">
        <v>3</v>
      </c>
      <c r="B11" s="361"/>
      <c r="C11" s="35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29"/>
      <c r="R11" s="329"/>
      <c r="S11" s="329"/>
      <c r="T11" s="329"/>
      <c r="U11" s="20"/>
      <c r="V11" s="20"/>
      <c r="W11" s="21"/>
    </row>
    <row r="12" spans="1:23" ht="19.5" customHeight="1">
      <c r="A12" s="114">
        <v>4</v>
      </c>
      <c r="B12" s="361"/>
      <c r="C12" s="35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329"/>
      <c r="R12" s="329"/>
      <c r="S12" s="329"/>
      <c r="T12" s="329"/>
      <c r="U12" s="20"/>
      <c r="V12" s="20"/>
      <c r="W12" s="21"/>
    </row>
    <row r="13" spans="1:23" ht="19.5" customHeight="1">
      <c r="A13" s="114">
        <v>5</v>
      </c>
      <c r="B13" s="361" t="s">
        <v>316</v>
      </c>
      <c r="C13" s="35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29"/>
      <c r="R13" s="329"/>
      <c r="S13" s="329"/>
      <c r="T13" s="329"/>
      <c r="U13" s="20"/>
      <c r="V13" s="20"/>
      <c r="W13" s="21"/>
    </row>
    <row r="14" spans="1:23" ht="19.5" customHeight="1">
      <c r="A14" s="114">
        <v>6</v>
      </c>
      <c r="B14" s="361"/>
      <c r="C14" s="35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29"/>
      <c r="R14" s="329"/>
      <c r="S14" s="329"/>
      <c r="T14" s="329"/>
      <c r="U14" s="20"/>
      <c r="V14" s="20"/>
      <c r="W14" s="21"/>
    </row>
    <row r="15" spans="1:23" ht="19.5" customHeight="1">
      <c r="A15" s="114">
        <v>7</v>
      </c>
      <c r="B15" s="361"/>
      <c r="C15" s="35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29"/>
      <c r="R15" s="329"/>
      <c r="S15" s="329"/>
      <c r="T15" s="329"/>
      <c r="U15" s="20"/>
      <c r="V15" s="20"/>
      <c r="W15" s="21"/>
    </row>
    <row r="16" spans="1:23" ht="19.5" customHeight="1">
      <c r="A16" s="114">
        <v>8</v>
      </c>
      <c r="B16" s="361"/>
      <c r="C16" s="35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29"/>
      <c r="R16" s="329"/>
      <c r="S16" s="329"/>
      <c r="T16" s="329"/>
      <c r="U16" s="20"/>
      <c r="V16" s="20"/>
      <c r="W16" s="21"/>
    </row>
    <row r="17" spans="1:23" ht="19.5" customHeight="1">
      <c r="A17" s="114">
        <v>9</v>
      </c>
      <c r="B17" s="361" t="s">
        <v>317</v>
      </c>
      <c r="C17" s="35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29"/>
      <c r="R17" s="329"/>
      <c r="S17" s="329"/>
      <c r="T17" s="329"/>
      <c r="U17" s="20"/>
      <c r="V17" s="20"/>
      <c r="W17" s="21"/>
    </row>
    <row r="18" spans="1:23" ht="19.5" customHeight="1">
      <c r="A18" s="114">
        <v>10</v>
      </c>
      <c r="B18" s="114"/>
      <c r="C18" s="357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0"/>
      <c r="O18" s="20"/>
      <c r="P18" s="20"/>
      <c r="Q18" s="399"/>
      <c r="R18" s="329"/>
      <c r="S18" s="399"/>
      <c r="T18" s="329"/>
      <c r="U18" s="219"/>
      <c r="V18" s="20"/>
      <c r="W18" s="400"/>
    </row>
    <row r="19" spans="1:23" ht="19.5" customHeight="1">
      <c r="A19" s="114">
        <v>11</v>
      </c>
      <c r="B19" s="114"/>
      <c r="C19" s="357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0"/>
      <c r="O19" s="20"/>
      <c r="P19" s="20"/>
      <c r="Q19" s="399"/>
      <c r="R19" s="329"/>
      <c r="S19" s="399"/>
      <c r="T19" s="329"/>
      <c r="U19" s="219"/>
      <c r="V19" s="20"/>
      <c r="W19" s="400"/>
    </row>
    <row r="20" spans="1:23" ht="19.5" customHeight="1">
      <c r="A20" s="114">
        <v>12</v>
      </c>
      <c r="B20" s="114"/>
      <c r="C20" s="357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0"/>
      <c r="O20" s="20"/>
      <c r="P20" s="20"/>
      <c r="Q20" s="399"/>
      <c r="R20" s="329"/>
      <c r="S20" s="399"/>
      <c r="T20" s="329"/>
      <c r="U20" s="219"/>
      <c r="V20" s="20"/>
      <c r="W20" s="400"/>
    </row>
    <row r="21" spans="1:23" ht="19.5" customHeight="1">
      <c r="A21" s="20" t="s">
        <v>318</v>
      </c>
      <c r="B21" s="20"/>
      <c r="C21" s="20"/>
      <c r="D21" s="219" t="s">
        <v>145</v>
      </c>
      <c r="E21" s="219" t="s">
        <v>145</v>
      </c>
      <c r="F21" s="219" t="s">
        <v>145</v>
      </c>
      <c r="G21" s="219" t="s">
        <v>145</v>
      </c>
      <c r="H21" s="219" t="s">
        <v>145</v>
      </c>
      <c r="I21" s="219" t="s">
        <v>145</v>
      </c>
      <c r="J21" s="219" t="s">
        <v>145</v>
      </c>
      <c r="K21" s="219" t="s">
        <v>145</v>
      </c>
      <c r="L21" s="219" t="s">
        <v>145</v>
      </c>
      <c r="M21" s="219" t="s">
        <v>145</v>
      </c>
      <c r="N21" s="20"/>
      <c r="O21" s="20"/>
      <c r="P21" s="20"/>
      <c r="Q21" s="219" t="s">
        <v>145</v>
      </c>
      <c r="R21" s="329"/>
      <c r="S21" s="219" t="s">
        <v>145</v>
      </c>
      <c r="T21" s="329"/>
      <c r="U21" s="219" t="s">
        <v>145</v>
      </c>
      <c r="V21" s="20"/>
      <c r="W21" s="219"/>
    </row>
    <row r="22" spans="1:23" ht="19.5" customHeight="1">
      <c r="A22" s="216" t="s">
        <v>319</v>
      </c>
      <c r="B22" s="217"/>
      <c r="C22" s="218"/>
      <c r="D22" s="391" t="s">
        <v>320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401"/>
    </row>
    <row r="23" spans="1:23" ht="37.5" customHeight="1">
      <c r="A23" s="393" t="s">
        <v>242</v>
      </c>
      <c r="B23" s="394"/>
      <c r="C23" s="394"/>
      <c r="D23" s="394"/>
      <c r="E23" s="394"/>
      <c r="F23" s="394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402" t="s">
        <v>123</v>
      </c>
      <c r="R23" s="402"/>
      <c r="S23" s="402"/>
      <c r="T23" s="402"/>
      <c r="U23" s="402"/>
      <c r="V23" s="402"/>
      <c r="W23" s="402"/>
    </row>
    <row r="24" spans="1:23" ht="18" customHeight="1">
      <c r="A24" s="396" t="s">
        <v>285</v>
      </c>
      <c r="B24" s="333"/>
      <c r="C24" s="333"/>
      <c r="D24" s="333"/>
      <c r="E24" s="333"/>
      <c r="F24" s="333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402"/>
      <c r="R24" s="402"/>
      <c r="S24" s="402"/>
      <c r="T24" s="402"/>
      <c r="U24" s="402"/>
      <c r="V24" s="402"/>
      <c r="W24" s="402"/>
    </row>
  </sheetData>
  <sheetProtection/>
  <mergeCells count="35">
    <mergeCell ref="A1:W1"/>
    <mergeCell ref="A2:W2"/>
    <mergeCell ref="A3:W3"/>
    <mergeCell ref="A4:W4"/>
    <mergeCell ref="G5:L5"/>
    <mergeCell ref="M5:P5"/>
    <mergeCell ref="Q5:T5"/>
    <mergeCell ref="U5:V5"/>
    <mergeCell ref="G6:I6"/>
    <mergeCell ref="Q6:R6"/>
    <mergeCell ref="S6:T6"/>
    <mergeCell ref="A21:C21"/>
    <mergeCell ref="A22:C22"/>
    <mergeCell ref="D22:W22"/>
    <mergeCell ref="A23:F23"/>
    <mergeCell ref="G23:L23"/>
    <mergeCell ref="A24:F24"/>
    <mergeCell ref="G24:L24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U6:U7"/>
    <mergeCell ref="V6:V7"/>
    <mergeCell ref="W5:W7"/>
    <mergeCell ref="Q23:W24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A27"/>
  <sheetViews>
    <sheetView view="pageBreakPreview" zoomScaleSheetLayoutView="100" workbookViewId="0" topLeftCell="A1">
      <pane ySplit="7" topLeftCell="A8" activePane="bottomLeft" state="frozen"/>
      <selection pane="bottomLeft" activeCell="M17" sqref="M17"/>
    </sheetView>
  </sheetViews>
  <sheetFormatPr defaultColWidth="8.875" defaultRowHeight="14.25"/>
  <cols>
    <col min="1" max="1" width="5.00390625" style="101" customWidth="1"/>
    <col min="2" max="2" width="8.75390625" style="101" customWidth="1"/>
    <col min="3" max="3" width="16.75390625" style="336" customWidth="1"/>
    <col min="4" max="4" width="8.75390625" style="337" customWidth="1"/>
    <col min="5" max="5" width="6.875" style="101" customWidth="1"/>
    <col min="6" max="10" width="4.125" style="101" customWidth="1"/>
    <col min="11" max="11" width="12.875" style="101" customWidth="1"/>
    <col min="12" max="12" width="6.25390625" style="101" customWidth="1"/>
    <col min="13" max="13" width="12.625" style="101" customWidth="1"/>
    <col min="14" max="14" width="6.75390625" style="101" customWidth="1"/>
    <col min="15" max="15" width="14.125" style="101" customWidth="1"/>
    <col min="16" max="16" width="7.00390625" style="101" customWidth="1"/>
    <col min="17" max="17" width="12.625" style="101" customWidth="1"/>
    <col min="18" max="18" width="7.375" style="101" customWidth="1"/>
    <col min="19" max="19" width="16.25390625" style="231" customWidth="1"/>
    <col min="20" max="20" width="20.50390625" style="338" customWidth="1"/>
    <col min="21" max="21" width="5.00390625" style="101" customWidth="1"/>
    <col min="22" max="27" width="5.375" style="101" customWidth="1"/>
    <col min="28" max="16384" width="8.875" style="101" customWidth="1"/>
  </cols>
  <sheetData>
    <row r="1" spans="1:27" s="101" customFormat="1" ht="30" customHeight="1">
      <c r="A1" s="339" t="s">
        <v>321</v>
      </c>
      <c r="B1" s="339"/>
      <c r="C1" s="340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40"/>
      <c r="U1" s="377"/>
      <c r="V1" s="377"/>
      <c r="W1" s="377"/>
      <c r="X1" s="377"/>
      <c r="Y1" s="377"/>
      <c r="Z1" s="377"/>
      <c r="AA1" s="377"/>
    </row>
    <row r="2" spans="1:27" s="101" customFormat="1" ht="16.5" customHeight="1">
      <c r="A2" s="341" t="s">
        <v>322</v>
      </c>
      <c r="B2" s="341"/>
      <c r="C2" s="342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2"/>
      <c r="U2" s="378"/>
      <c r="V2" s="378"/>
      <c r="W2" s="378"/>
      <c r="X2" s="378"/>
      <c r="Y2" s="378"/>
      <c r="Z2" s="378"/>
      <c r="AA2" s="378"/>
    </row>
    <row r="3" spans="1:20" s="231" customFormat="1" ht="13.5" customHeight="1">
      <c r="A3" s="236" t="s">
        <v>38</v>
      </c>
      <c r="B3" s="236"/>
      <c r="C3" s="343"/>
      <c r="D3" s="344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343"/>
    </row>
    <row r="4" spans="1:27" s="335" customFormat="1" ht="24" customHeight="1">
      <c r="A4" s="237" t="s">
        <v>323</v>
      </c>
      <c r="B4" s="238"/>
      <c r="C4" s="345"/>
      <c r="D4" s="346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5"/>
      <c r="U4" s="379"/>
      <c r="V4" s="379"/>
      <c r="W4" s="379"/>
      <c r="X4" s="379"/>
      <c r="Y4" s="379"/>
      <c r="Z4" s="379"/>
      <c r="AA4" s="379"/>
    </row>
    <row r="5" spans="1:20" ht="14.25">
      <c r="A5" s="348" t="s">
        <v>125</v>
      </c>
      <c r="B5" s="349" t="s">
        <v>244</v>
      </c>
      <c r="C5" s="350" t="s">
        <v>299</v>
      </c>
      <c r="D5" s="349" t="s">
        <v>324</v>
      </c>
      <c r="E5" s="348" t="s">
        <v>301</v>
      </c>
      <c r="F5" s="349" t="s">
        <v>246</v>
      </c>
      <c r="G5" s="351" t="s">
        <v>303</v>
      </c>
      <c r="H5" s="352"/>
      <c r="I5" s="369"/>
      <c r="J5" s="370" t="s">
        <v>97</v>
      </c>
      <c r="K5" s="371"/>
      <c r="L5" s="371"/>
      <c r="M5" s="372"/>
      <c r="N5" s="370" t="s">
        <v>129</v>
      </c>
      <c r="O5" s="371"/>
      <c r="P5" s="371"/>
      <c r="Q5" s="371"/>
      <c r="R5" s="348" t="s">
        <v>98</v>
      </c>
      <c r="S5" s="348"/>
      <c r="T5" s="350" t="s">
        <v>130</v>
      </c>
    </row>
    <row r="6" spans="1:20" ht="14.25">
      <c r="A6" s="350"/>
      <c r="B6" s="353"/>
      <c r="C6" s="350"/>
      <c r="D6" s="353"/>
      <c r="E6" s="348"/>
      <c r="F6" s="353"/>
      <c r="G6" s="348" t="s">
        <v>305</v>
      </c>
      <c r="H6" s="350" t="s">
        <v>306</v>
      </c>
      <c r="I6" s="350" t="s">
        <v>307</v>
      </c>
      <c r="J6" s="349" t="s">
        <v>308</v>
      </c>
      <c r="K6" s="350" t="s">
        <v>309</v>
      </c>
      <c r="L6" s="348" t="s">
        <v>310</v>
      </c>
      <c r="M6" s="350" t="s">
        <v>311</v>
      </c>
      <c r="N6" s="350" t="s">
        <v>250</v>
      </c>
      <c r="O6" s="350"/>
      <c r="P6" s="350" t="s">
        <v>251</v>
      </c>
      <c r="Q6" s="350"/>
      <c r="R6" s="349" t="s">
        <v>308</v>
      </c>
      <c r="S6" s="380" t="s">
        <v>253</v>
      </c>
      <c r="T6" s="350"/>
    </row>
    <row r="7" spans="1:20" ht="42.75">
      <c r="A7" s="350"/>
      <c r="B7" s="354"/>
      <c r="C7" s="350"/>
      <c r="D7" s="354"/>
      <c r="E7" s="348"/>
      <c r="F7" s="354"/>
      <c r="G7" s="348"/>
      <c r="H7" s="350"/>
      <c r="I7" s="350"/>
      <c r="J7" s="354"/>
      <c r="K7" s="350"/>
      <c r="L7" s="348"/>
      <c r="M7" s="350"/>
      <c r="N7" s="348" t="s">
        <v>308</v>
      </c>
      <c r="O7" s="350" t="s">
        <v>253</v>
      </c>
      <c r="P7" s="348" t="s">
        <v>308</v>
      </c>
      <c r="Q7" s="350" t="s">
        <v>253</v>
      </c>
      <c r="R7" s="354"/>
      <c r="S7" s="381"/>
      <c r="T7" s="350"/>
    </row>
    <row r="8" spans="1:20" ht="16.5" customHeight="1">
      <c r="A8" s="268"/>
      <c r="B8" s="355" t="s">
        <v>325</v>
      </c>
      <c r="C8" s="215" t="s">
        <v>135</v>
      </c>
      <c r="D8" s="215" t="s">
        <v>136</v>
      </c>
      <c r="E8" s="215" t="s">
        <v>137</v>
      </c>
      <c r="F8" s="215" t="s">
        <v>138</v>
      </c>
      <c r="G8" s="215" t="s">
        <v>139</v>
      </c>
      <c r="H8" s="215" t="s">
        <v>140</v>
      </c>
      <c r="I8" s="215" t="s">
        <v>141</v>
      </c>
      <c r="J8" s="215" t="s">
        <v>142</v>
      </c>
      <c r="K8" s="215" t="s">
        <v>143</v>
      </c>
      <c r="L8" s="215" t="s">
        <v>144</v>
      </c>
      <c r="M8" s="215" t="s">
        <v>254</v>
      </c>
      <c r="N8" s="215" t="s">
        <v>255</v>
      </c>
      <c r="O8" s="215" t="s">
        <v>256</v>
      </c>
      <c r="P8" s="215" t="s">
        <v>257</v>
      </c>
      <c r="Q8" s="215" t="s">
        <v>258</v>
      </c>
      <c r="R8" s="215" t="s">
        <v>267</v>
      </c>
      <c r="S8" s="215" t="s">
        <v>268</v>
      </c>
      <c r="T8" s="215" t="s">
        <v>269</v>
      </c>
    </row>
    <row r="9" spans="1:20" ht="19.5" customHeight="1">
      <c r="A9" s="114">
        <v>1</v>
      </c>
      <c r="B9" s="356" t="s">
        <v>315</v>
      </c>
      <c r="C9" s="357"/>
      <c r="D9" s="20"/>
      <c r="E9" s="20"/>
      <c r="F9" s="20"/>
      <c r="G9" s="20"/>
      <c r="H9" s="20"/>
      <c r="I9" s="20"/>
      <c r="J9" s="20"/>
      <c r="K9" s="20">
        <v>600</v>
      </c>
      <c r="L9" s="20"/>
      <c r="M9" s="20"/>
      <c r="N9" s="329"/>
      <c r="O9" s="329"/>
      <c r="P9" s="329"/>
      <c r="Q9" s="20"/>
      <c r="R9" s="20"/>
      <c r="S9" s="20"/>
      <c r="T9" s="21"/>
    </row>
    <row r="10" spans="1:20" ht="19.5" customHeight="1">
      <c r="A10" s="114">
        <v>2</v>
      </c>
      <c r="B10" s="358"/>
      <c r="C10" s="359" t="s">
        <v>326</v>
      </c>
      <c r="D10" s="360" t="s">
        <v>327</v>
      </c>
      <c r="E10" s="360" t="s">
        <v>328</v>
      </c>
      <c r="F10" s="20"/>
      <c r="G10" s="20"/>
      <c r="H10" s="20"/>
      <c r="I10" s="360" t="s">
        <v>329</v>
      </c>
      <c r="J10" s="20" t="s">
        <v>330</v>
      </c>
      <c r="K10" s="20">
        <v>600</v>
      </c>
      <c r="L10" s="20"/>
      <c r="M10" s="20">
        <v>600</v>
      </c>
      <c r="N10" s="329"/>
      <c r="O10" s="329"/>
      <c r="P10" s="329"/>
      <c r="Q10" s="20">
        <v>0</v>
      </c>
      <c r="R10" s="20"/>
      <c r="S10" s="20">
        <v>600</v>
      </c>
      <c r="T10" s="21" t="s">
        <v>331</v>
      </c>
    </row>
    <row r="11" spans="1:20" ht="19.5" customHeight="1">
      <c r="A11" s="114">
        <v>3</v>
      </c>
      <c r="B11" s="361"/>
      <c r="C11" s="357"/>
      <c r="D11" s="360"/>
      <c r="E11" s="360"/>
      <c r="F11" s="20"/>
      <c r="G11" s="20"/>
      <c r="H11" s="20"/>
      <c r="I11" s="360"/>
      <c r="J11" s="20"/>
      <c r="K11" s="20"/>
      <c r="L11" s="20"/>
      <c r="M11" s="20"/>
      <c r="N11" s="329"/>
      <c r="O11" s="329"/>
      <c r="P11" s="329"/>
      <c r="Q11" s="20"/>
      <c r="R11" s="20"/>
      <c r="S11" s="20"/>
      <c r="T11" s="21"/>
    </row>
    <row r="12" spans="1:20" ht="19.5" customHeight="1">
      <c r="A12" s="114">
        <v>4</v>
      </c>
      <c r="B12" s="361"/>
      <c r="C12" s="35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29"/>
      <c r="O12" s="329"/>
      <c r="P12" s="329"/>
      <c r="Q12" s="20"/>
      <c r="R12" s="20"/>
      <c r="S12" s="20"/>
      <c r="T12" s="21"/>
    </row>
    <row r="13" spans="1:20" ht="19.5" customHeight="1">
      <c r="A13" s="114">
        <v>5</v>
      </c>
      <c r="B13" s="356" t="s">
        <v>316</v>
      </c>
      <c r="C13" s="362"/>
      <c r="D13" s="20"/>
      <c r="E13" s="20"/>
      <c r="F13" s="20"/>
      <c r="G13" s="20"/>
      <c r="H13" s="20"/>
      <c r="I13" s="20"/>
      <c r="J13" s="20"/>
      <c r="K13" s="362">
        <v>1879</v>
      </c>
      <c r="L13" s="20"/>
      <c r="M13" s="20"/>
      <c r="N13" s="329"/>
      <c r="O13" s="329"/>
      <c r="P13" s="329"/>
      <c r="Q13" s="362">
        <v>1629</v>
      </c>
      <c r="R13" s="20"/>
      <c r="S13" s="20"/>
      <c r="T13" s="21"/>
    </row>
    <row r="14" spans="1:20" ht="19.5" customHeight="1">
      <c r="A14" s="114">
        <v>6</v>
      </c>
      <c r="B14" s="361"/>
      <c r="C14" s="359" t="s">
        <v>332</v>
      </c>
      <c r="D14" s="360" t="s">
        <v>327</v>
      </c>
      <c r="E14" s="360" t="s">
        <v>328</v>
      </c>
      <c r="F14" s="20"/>
      <c r="G14" s="20"/>
      <c r="H14" s="20"/>
      <c r="I14" s="360" t="s">
        <v>329</v>
      </c>
      <c r="J14" s="20" t="s">
        <v>333</v>
      </c>
      <c r="K14" s="20">
        <v>500</v>
      </c>
      <c r="L14" s="20"/>
      <c r="M14" s="20">
        <v>500</v>
      </c>
      <c r="N14" s="329"/>
      <c r="O14" s="329"/>
      <c r="P14" s="329"/>
      <c r="Q14" s="20">
        <v>500</v>
      </c>
      <c r="R14" s="20"/>
      <c r="S14" s="20">
        <v>0</v>
      </c>
      <c r="T14" s="382" t="s">
        <v>334</v>
      </c>
    </row>
    <row r="15" spans="1:20" ht="19.5" customHeight="1">
      <c r="A15" s="114">
        <v>7</v>
      </c>
      <c r="B15" s="361"/>
      <c r="C15" s="359" t="s">
        <v>335</v>
      </c>
      <c r="D15" s="360" t="s">
        <v>327</v>
      </c>
      <c r="E15" s="360" t="s">
        <v>328</v>
      </c>
      <c r="F15" s="20"/>
      <c r="G15" s="20"/>
      <c r="H15" s="20"/>
      <c r="I15" s="360" t="s">
        <v>329</v>
      </c>
      <c r="J15" s="20" t="s">
        <v>336</v>
      </c>
      <c r="K15" s="20">
        <v>250</v>
      </c>
      <c r="L15" s="20"/>
      <c r="M15" s="20">
        <v>250</v>
      </c>
      <c r="N15" s="329"/>
      <c r="O15" s="329"/>
      <c r="P15" s="329"/>
      <c r="Q15" s="20">
        <v>0</v>
      </c>
      <c r="R15" s="20"/>
      <c r="S15" s="20">
        <v>250</v>
      </c>
      <c r="T15" s="21" t="s">
        <v>331</v>
      </c>
    </row>
    <row r="16" spans="1:20" ht="19.5" customHeight="1">
      <c r="A16" s="114"/>
      <c r="B16" s="361"/>
      <c r="C16" s="359" t="s">
        <v>337</v>
      </c>
      <c r="D16" s="360" t="s">
        <v>327</v>
      </c>
      <c r="E16" s="360" t="s">
        <v>328</v>
      </c>
      <c r="F16" s="20"/>
      <c r="G16" s="20"/>
      <c r="H16" s="20"/>
      <c r="I16" s="360" t="s">
        <v>329</v>
      </c>
      <c r="J16" s="20" t="s">
        <v>336</v>
      </c>
      <c r="K16" s="20">
        <v>300</v>
      </c>
      <c r="L16" s="20"/>
      <c r="M16" s="20">
        <v>300</v>
      </c>
      <c r="N16" s="329"/>
      <c r="O16" s="329"/>
      <c r="P16" s="329"/>
      <c r="Q16" s="20">
        <v>300</v>
      </c>
      <c r="R16" s="20"/>
      <c r="S16" s="20">
        <v>0</v>
      </c>
      <c r="T16" s="382" t="s">
        <v>334</v>
      </c>
    </row>
    <row r="17" spans="1:20" ht="19.5" customHeight="1">
      <c r="A17" s="114"/>
      <c r="B17" s="361"/>
      <c r="C17" s="360" t="s">
        <v>338</v>
      </c>
      <c r="D17" s="360" t="s">
        <v>327</v>
      </c>
      <c r="E17" s="360" t="s">
        <v>328</v>
      </c>
      <c r="F17" s="20"/>
      <c r="G17" s="20"/>
      <c r="H17" s="20"/>
      <c r="I17" s="360" t="s">
        <v>329</v>
      </c>
      <c r="J17" s="20" t="s">
        <v>336</v>
      </c>
      <c r="K17" s="20">
        <v>409</v>
      </c>
      <c r="L17" s="20"/>
      <c r="M17" s="20">
        <v>409</v>
      </c>
      <c r="N17" s="329"/>
      <c r="O17" s="329"/>
      <c r="P17" s="329"/>
      <c r="Q17" s="20">
        <v>409</v>
      </c>
      <c r="R17" s="20"/>
      <c r="S17" s="20">
        <v>0</v>
      </c>
      <c r="T17" s="382" t="s">
        <v>334</v>
      </c>
    </row>
    <row r="18" spans="1:20" ht="19.5" customHeight="1">
      <c r="A18" s="114"/>
      <c r="B18" s="361"/>
      <c r="C18" s="359" t="s">
        <v>339</v>
      </c>
      <c r="D18" s="360" t="s">
        <v>327</v>
      </c>
      <c r="E18" s="360" t="s">
        <v>328</v>
      </c>
      <c r="F18" s="20"/>
      <c r="G18" s="20"/>
      <c r="H18" s="20"/>
      <c r="I18" s="360" t="s">
        <v>329</v>
      </c>
      <c r="J18" s="20" t="s">
        <v>340</v>
      </c>
      <c r="K18" s="20">
        <v>300</v>
      </c>
      <c r="L18" s="20"/>
      <c r="M18" s="20">
        <v>300</v>
      </c>
      <c r="N18" s="329"/>
      <c r="O18" s="329"/>
      <c r="P18" s="329"/>
      <c r="Q18" s="20">
        <v>300</v>
      </c>
      <c r="R18" s="20"/>
      <c r="S18" s="20">
        <v>0</v>
      </c>
      <c r="T18" s="382" t="s">
        <v>334</v>
      </c>
    </row>
    <row r="19" spans="1:20" ht="19.5" customHeight="1">
      <c r="A19" s="114"/>
      <c r="B19" s="361"/>
      <c r="C19" s="360" t="s">
        <v>341</v>
      </c>
      <c r="D19" s="360" t="s">
        <v>327</v>
      </c>
      <c r="E19" s="360" t="s">
        <v>328</v>
      </c>
      <c r="F19" s="20"/>
      <c r="G19" s="20"/>
      <c r="H19" s="20"/>
      <c r="I19" s="360" t="s">
        <v>329</v>
      </c>
      <c r="J19" s="20" t="s">
        <v>336</v>
      </c>
      <c r="K19" s="20">
        <v>120</v>
      </c>
      <c r="L19" s="20"/>
      <c r="M19" s="20">
        <v>120</v>
      </c>
      <c r="N19" s="329"/>
      <c r="O19" s="329"/>
      <c r="P19" s="329"/>
      <c r="Q19" s="20">
        <v>120</v>
      </c>
      <c r="R19" s="20"/>
      <c r="S19" s="20">
        <v>0</v>
      </c>
      <c r="T19" s="382" t="s">
        <v>334</v>
      </c>
    </row>
    <row r="20" spans="1:20" ht="19.5" customHeight="1">
      <c r="A20" s="114"/>
      <c r="B20" s="356"/>
      <c r="C20" s="359"/>
      <c r="D20" s="360"/>
      <c r="E20" s="360"/>
      <c r="F20" s="20"/>
      <c r="G20" s="20"/>
      <c r="H20" s="20"/>
      <c r="I20" s="360"/>
      <c r="J20" s="20"/>
      <c r="K20" s="20"/>
      <c r="L20" s="20"/>
      <c r="M20" s="20"/>
      <c r="N20" s="329"/>
      <c r="O20" s="329"/>
      <c r="P20" s="329"/>
      <c r="Q20" s="20"/>
      <c r="R20" s="20"/>
      <c r="S20" s="20"/>
      <c r="T20" s="21"/>
    </row>
    <row r="21" spans="1:20" ht="19.5" customHeight="1">
      <c r="A21" s="114"/>
      <c r="B21" s="356" t="s">
        <v>317</v>
      </c>
      <c r="C21" s="359"/>
      <c r="D21" s="360"/>
      <c r="E21" s="360"/>
      <c r="F21" s="20"/>
      <c r="G21" s="20"/>
      <c r="H21" s="20"/>
      <c r="I21" s="360"/>
      <c r="J21" s="20"/>
      <c r="K21" s="20">
        <v>27500</v>
      </c>
      <c r="L21" s="20"/>
      <c r="M21" s="20"/>
      <c r="N21" s="329"/>
      <c r="O21" s="329"/>
      <c r="P21" s="329"/>
      <c r="Q21" s="20">
        <v>27500</v>
      </c>
      <c r="R21" s="20"/>
      <c r="S21" s="20"/>
      <c r="T21" s="21"/>
    </row>
    <row r="22" spans="1:20" ht="19.5" customHeight="1">
      <c r="A22" s="114">
        <v>10</v>
      </c>
      <c r="B22" s="114"/>
      <c r="C22" s="359" t="s">
        <v>342</v>
      </c>
      <c r="D22" s="360" t="s">
        <v>327</v>
      </c>
      <c r="E22" s="360" t="s">
        <v>328</v>
      </c>
      <c r="F22" s="20"/>
      <c r="G22" s="20"/>
      <c r="H22" s="20"/>
      <c r="I22" s="360" t="s">
        <v>329</v>
      </c>
      <c r="J22" s="20"/>
      <c r="K22" s="20">
        <v>27500</v>
      </c>
      <c r="L22" s="20"/>
      <c r="M22" s="20">
        <v>27500</v>
      </c>
      <c r="N22" s="329"/>
      <c r="O22" s="329"/>
      <c r="P22" s="329"/>
      <c r="Q22" s="20">
        <v>27500</v>
      </c>
      <c r="R22" s="20"/>
      <c r="S22" s="20">
        <v>0</v>
      </c>
      <c r="T22" s="382" t="s">
        <v>334</v>
      </c>
    </row>
    <row r="23" spans="1:20" ht="28.5" customHeight="1">
      <c r="A23" s="363" t="s">
        <v>318</v>
      </c>
      <c r="B23" s="363"/>
      <c r="C23" s="363"/>
      <c r="D23" s="364" t="s">
        <v>145</v>
      </c>
      <c r="E23" s="364" t="s">
        <v>145</v>
      </c>
      <c r="F23" s="364" t="s">
        <v>145</v>
      </c>
      <c r="G23" s="364" t="s">
        <v>145</v>
      </c>
      <c r="H23" s="364" t="s">
        <v>145</v>
      </c>
      <c r="I23" s="364" t="s">
        <v>145</v>
      </c>
      <c r="J23" s="364" t="s">
        <v>145</v>
      </c>
      <c r="K23" s="373">
        <v>29979</v>
      </c>
      <c r="L23" s="363"/>
      <c r="M23" s="373">
        <v>29979</v>
      </c>
      <c r="N23" s="364" t="s">
        <v>145</v>
      </c>
      <c r="O23" s="374"/>
      <c r="P23" s="364" t="s">
        <v>145</v>
      </c>
      <c r="Q23" s="373">
        <v>29129</v>
      </c>
      <c r="R23" s="364" t="s">
        <v>145</v>
      </c>
      <c r="S23" s="363">
        <v>850</v>
      </c>
      <c r="T23" s="364" t="s">
        <v>145</v>
      </c>
    </row>
    <row r="24" spans="1:20" ht="28.5" customHeight="1">
      <c r="A24" s="365" t="s">
        <v>118</v>
      </c>
      <c r="B24" s="365"/>
      <c r="C24" s="365"/>
      <c r="D24" s="366" t="s">
        <v>145</v>
      </c>
      <c r="E24" s="366" t="s">
        <v>145</v>
      </c>
      <c r="F24" s="366" t="s">
        <v>145</v>
      </c>
      <c r="G24" s="366" t="s">
        <v>145</v>
      </c>
      <c r="H24" s="366" t="s">
        <v>145</v>
      </c>
      <c r="I24" s="366" t="s">
        <v>145</v>
      </c>
      <c r="J24" s="366" t="s">
        <v>145</v>
      </c>
      <c r="K24" s="375" t="e">
        <f>#REF!+#REF!+#REF!+K4+K23</f>
        <v>#REF!</v>
      </c>
      <c r="L24" s="365"/>
      <c r="M24" s="375" t="e">
        <f>#REF!+#REF!+#REF!+M4+M23</f>
        <v>#REF!</v>
      </c>
      <c r="N24" s="366" t="s">
        <v>145</v>
      </c>
      <c r="O24" s="375" t="e">
        <f>#REF!+#REF!+#REF!+O4+O23</f>
        <v>#REF!</v>
      </c>
      <c r="P24" s="366" t="s">
        <v>145</v>
      </c>
      <c r="Q24" s="375" t="e">
        <f>#REF!+#REF!+#REF!+Q4+Q23</f>
        <v>#REF!</v>
      </c>
      <c r="R24" s="366" t="s">
        <v>145</v>
      </c>
      <c r="S24" s="375" t="e">
        <f>#REF!+#REF!+#REF!+S4+S23</f>
        <v>#REF!</v>
      </c>
      <c r="T24" s="366" t="s">
        <v>145</v>
      </c>
    </row>
    <row r="25" spans="1:20" s="101" customFormat="1" ht="72" customHeight="1">
      <c r="A25" s="284"/>
      <c r="B25" s="285"/>
      <c r="C25" s="285"/>
      <c r="D25" s="367"/>
      <c r="E25" s="285"/>
      <c r="F25" s="285"/>
      <c r="G25" s="285"/>
      <c r="H25" s="285"/>
      <c r="I25" s="285"/>
      <c r="J25" s="285"/>
      <c r="K25" s="285"/>
      <c r="L25" s="285"/>
      <c r="M25" s="285"/>
      <c r="N25" s="376" t="s">
        <v>123</v>
      </c>
      <c r="O25" s="376"/>
      <c r="P25" s="376"/>
      <c r="Q25" s="376"/>
      <c r="R25" s="376"/>
      <c r="S25" s="376"/>
      <c r="T25" s="383"/>
    </row>
    <row r="26" spans="1:20" s="101" customFormat="1" ht="39" customHeight="1">
      <c r="A26" s="294" t="s">
        <v>285</v>
      </c>
      <c r="B26" s="295"/>
      <c r="C26" s="295"/>
      <c r="D26" s="368"/>
      <c r="E26" s="295"/>
      <c r="F26" s="295"/>
      <c r="G26" s="104"/>
      <c r="H26" s="104"/>
      <c r="I26" s="104"/>
      <c r="J26" s="104"/>
      <c r="K26" s="104"/>
      <c r="L26" s="104"/>
      <c r="M26" s="104"/>
      <c r="N26" s="376"/>
      <c r="O26" s="376"/>
      <c r="P26" s="376"/>
      <c r="Q26" s="376"/>
      <c r="R26" s="376"/>
      <c r="S26" s="376"/>
      <c r="T26" s="383"/>
    </row>
    <row r="27" ht="14.25">
      <c r="S27" s="384"/>
    </row>
  </sheetData>
  <sheetProtection/>
  <mergeCells count="33">
    <mergeCell ref="A1:T1"/>
    <mergeCell ref="A2:T2"/>
    <mergeCell ref="A3:T3"/>
    <mergeCell ref="A4:T4"/>
    <mergeCell ref="G5:I5"/>
    <mergeCell ref="J5:M5"/>
    <mergeCell ref="N5:Q5"/>
    <mergeCell ref="R5:S5"/>
    <mergeCell ref="N6:O6"/>
    <mergeCell ref="P6:Q6"/>
    <mergeCell ref="A23:C23"/>
    <mergeCell ref="A24:C24"/>
    <mergeCell ref="A25:F25"/>
    <mergeCell ref="G25:I25"/>
    <mergeCell ref="A26:F26"/>
    <mergeCell ref="G26:I26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R6:R7"/>
    <mergeCell ref="S6:S7"/>
    <mergeCell ref="T5:T7"/>
    <mergeCell ref="N25:T26"/>
  </mergeCells>
  <printOptions horizontalCentered="1" verticalCentered="1"/>
  <pageMargins left="0.75" right="0.75" top="0.39" bottom="0.39" header="0.51" footer="0.51"/>
  <pageSetup horizontalDpi="600" verticalDpi="600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workbookViewId="0" topLeftCell="A1">
      <selection activeCell="V24" sqref="V24"/>
    </sheetView>
  </sheetViews>
  <sheetFormatPr defaultColWidth="8.875" defaultRowHeight="14.25"/>
  <cols>
    <col min="1" max="1" width="5.00390625" style="0" customWidth="1"/>
    <col min="2" max="13" width="9.00390625" style="0" customWidth="1"/>
    <col min="14" max="14" width="17.25390625" style="0" customWidth="1"/>
  </cols>
  <sheetData>
    <row r="1" spans="1:14" ht="39.75" customHeight="1">
      <c r="A1" s="13" t="s">
        <v>343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" customHeight="1">
      <c r="A2" s="327" t="s">
        <v>344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s="11" customFormat="1" ht="17.25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 customHeight="1">
      <c r="A4" s="333" t="s">
        <v>345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24" customHeight="1">
      <c r="A5" s="129" t="s">
        <v>125</v>
      </c>
      <c r="B5" s="129" t="s">
        <v>346</v>
      </c>
      <c r="C5" s="182" t="s">
        <v>347</v>
      </c>
      <c r="D5" s="129" t="s">
        <v>348</v>
      </c>
      <c r="E5" s="182" t="s">
        <v>349</v>
      </c>
      <c r="F5" s="182" t="s">
        <v>350</v>
      </c>
      <c r="G5" s="182" t="s">
        <v>351</v>
      </c>
      <c r="H5" s="129" t="s">
        <v>352</v>
      </c>
      <c r="I5" s="129"/>
      <c r="J5" s="129" t="s">
        <v>97</v>
      </c>
      <c r="K5" s="129"/>
      <c r="L5" s="324" t="s">
        <v>98</v>
      </c>
      <c r="M5" s="324"/>
      <c r="N5" s="213" t="s">
        <v>130</v>
      </c>
    </row>
    <row r="6" spans="1:14" ht="34.5" customHeight="1">
      <c r="A6" s="18"/>
      <c r="B6" s="129"/>
      <c r="C6" s="186"/>
      <c r="D6" s="129"/>
      <c r="E6" s="186"/>
      <c r="F6" s="186"/>
      <c r="G6" s="186"/>
      <c r="H6" s="109" t="s">
        <v>353</v>
      </c>
      <c r="I6" s="129" t="s">
        <v>253</v>
      </c>
      <c r="J6" s="109" t="s">
        <v>353</v>
      </c>
      <c r="K6" s="129" t="s">
        <v>354</v>
      </c>
      <c r="L6" s="109" t="s">
        <v>353</v>
      </c>
      <c r="M6" s="129" t="s">
        <v>354</v>
      </c>
      <c r="N6" s="279"/>
    </row>
    <row r="7" spans="1:14" s="208" customFormat="1" ht="24" customHeight="1">
      <c r="A7" s="214"/>
      <c r="B7" s="215" t="s">
        <v>135</v>
      </c>
      <c r="C7" s="215" t="s">
        <v>136</v>
      </c>
      <c r="D7" s="215" t="s">
        <v>137</v>
      </c>
      <c r="E7" s="215" t="s">
        <v>138</v>
      </c>
      <c r="F7" s="215" t="s">
        <v>139</v>
      </c>
      <c r="G7" s="215" t="s">
        <v>140</v>
      </c>
      <c r="H7" s="215" t="s">
        <v>141</v>
      </c>
      <c r="I7" s="215" t="s">
        <v>142</v>
      </c>
      <c r="J7" s="215" t="s">
        <v>143</v>
      </c>
      <c r="K7" s="215" t="s">
        <v>144</v>
      </c>
      <c r="L7" s="215" t="s">
        <v>254</v>
      </c>
      <c r="M7" s="215" t="s">
        <v>255</v>
      </c>
      <c r="N7" s="215" t="s">
        <v>256</v>
      </c>
    </row>
    <row r="8" spans="1:14" ht="24" customHeight="1">
      <c r="A8" s="114">
        <v>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21"/>
    </row>
    <row r="9" spans="1:14" ht="24" customHeight="1">
      <c r="A9" s="114">
        <v>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21"/>
    </row>
    <row r="10" spans="1:16" ht="24" customHeight="1">
      <c r="A10" s="114">
        <v>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21"/>
      <c r="P10" s="80"/>
    </row>
    <row r="11" spans="1:14" ht="24" customHeight="1">
      <c r="A11" s="114">
        <v>4</v>
      </c>
      <c r="B11" s="329"/>
      <c r="C11" s="329"/>
      <c r="D11" s="329"/>
      <c r="E11" s="329"/>
      <c r="F11" s="329"/>
      <c r="G11" s="329"/>
      <c r="H11" s="329"/>
      <c r="I11" s="329" t="s">
        <v>355</v>
      </c>
      <c r="J11" s="329"/>
      <c r="K11" s="329"/>
      <c r="L11" s="329"/>
      <c r="M11" s="329"/>
      <c r="N11" s="21"/>
    </row>
    <row r="12" spans="1:14" ht="24" customHeight="1">
      <c r="A12" s="114">
        <v>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21"/>
    </row>
    <row r="13" spans="1:14" ht="24" customHeight="1">
      <c r="A13" s="114">
        <v>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21"/>
    </row>
    <row r="14" spans="1:14" ht="24" customHeight="1">
      <c r="A14" s="114">
        <v>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21"/>
    </row>
    <row r="15" spans="1:14" ht="24" customHeight="1">
      <c r="A15" s="114">
        <v>8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21"/>
    </row>
    <row r="16" spans="1:14" ht="24" customHeight="1">
      <c r="A16" s="114">
        <v>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21"/>
    </row>
    <row r="17" spans="1:14" ht="24" customHeight="1">
      <c r="A17" s="330" t="s">
        <v>318</v>
      </c>
      <c r="B17" s="219"/>
      <c r="C17" s="219" t="s">
        <v>145</v>
      </c>
      <c r="D17" s="219" t="s">
        <v>145</v>
      </c>
      <c r="E17" s="219" t="s">
        <v>145</v>
      </c>
      <c r="F17" s="219" t="s">
        <v>145</v>
      </c>
      <c r="G17" s="219" t="s">
        <v>145</v>
      </c>
      <c r="H17" s="219" t="s">
        <v>145</v>
      </c>
      <c r="I17" s="331"/>
      <c r="J17" s="219" t="s">
        <v>145</v>
      </c>
      <c r="K17" s="331"/>
      <c r="L17" s="219" t="s">
        <v>145</v>
      </c>
      <c r="M17" s="331"/>
      <c r="N17" s="219" t="s">
        <v>145</v>
      </c>
    </row>
    <row r="18" spans="1:14" ht="37.5" customHeight="1">
      <c r="A18" s="122" t="s">
        <v>242</v>
      </c>
      <c r="B18" s="123"/>
      <c r="C18" s="123"/>
      <c r="D18" s="123"/>
      <c r="E18" s="123"/>
      <c r="F18" s="123"/>
      <c r="G18" s="123"/>
      <c r="H18" s="123"/>
      <c r="I18" s="123"/>
      <c r="J18" s="221" t="s">
        <v>123</v>
      </c>
      <c r="K18" s="221"/>
      <c r="L18" s="221"/>
      <c r="M18" s="221"/>
      <c r="N18" s="221"/>
    </row>
    <row r="19" spans="1:14" ht="28.5" customHeight="1">
      <c r="A19" s="229" t="s">
        <v>147</v>
      </c>
      <c r="B19" s="230"/>
      <c r="C19" s="230"/>
      <c r="D19" s="230"/>
      <c r="E19" s="230"/>
      <c r="F19" s="230"/>
      <c r="G19" s="230"/>
      <c r="H19" s="230"/>
      <c r="I19" s="230"/>
      <c r="J19" s="221"/>
      <c r="K19" s="221"/>
      <c r="L19" s="221"/>
      <c r="M19" s="221"/>
      <c r="N19" s="221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7:B17"/>
    <mergeCell ref="A18:I18"/>
    <mergeCell ref="A19:I19"/>
    <mergeCell ref="A5:A6"/>
    <mergeCell ref="B5:B6"/>
    <mergeCell ref="C5:C6"/>
    <mergeCell ref="D5:D6"/>
    <mergeCell ref="E5:E6"/>
    <mergeCell ref="F5:F6"/>
    <mergeCell ref="G5:G6"/>
    <mergeCell ref="N5:N6"/>
    <mergeCell ref="J18:N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60" workbookViewId="0" topLeftCell="A1">
      <selection activeCell="V27" sqref="V27"/>
    </sheetView>
  </sheetViews>
  <sheetFormatPr defaultColWidth="8.875" defaultRowHeight="14.25"/>
  <cols>
    <col min="1" max="1" width="5.25390625" style="0" customWidth="1"/>
    <col min="2" max="7" width="9.00390625" style="0" customWidth="1"/>
    <col min="8" max="13" width="10.50390625" style="0" customWidth="1"/>
    <col min="14" max="14" width="14.75390625" style="0" customWidth="1"/>
  </cols>
  <sheetData>
    <row r="1" spans="1:14" ht="39.75" customHeight="1">
      <c r="A1" s="82" t="s">
        <v>356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98" customFormat="1" ht="24" customHeight="1">
      <c r="A2" s="327" t="s">
        <v>357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s="11" customFormat="1" ht="24" customHeight="1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 customHeight="1">
      <c r="A4" s="322" t="s">
        <v>358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24" customHeight="1">
      <c r="A5" s="129" t="s">
        <v>125</v>
      </c>
      <c r="B5" s="129" t="s">
        <v>346</v>
      </c>
      <c r="C5" s="182" t="s">
        <v>347</v>
      </c>
      <c r="D5" s="129" t="s">
        <v>348</v>
      </c>
      <c r="E5" s="182" t="s">
        <v>349</v>
      </c>
      <c r="F5" s="182" t="s">
        <v>359</v>
      </c>
      <c r="G5" s="182" t="s">
        <v>360</v>
      </c>
      <c r="H5" s="129" t="s">
        <v>352</v>
      </c>
      <c r="I5" s="129"/>
      <c r="J5" s="129" t="s">
        <v>97</v>
      </c>
      <c r="K5" s="129"/>
      <c r="L5" s="324" t="s">
        <v>98</v>
      </c>
      <c r="M5" s="324"/>
      <c r="N5" s="213" t="s">
        <v>130</v>
      </c>
    </row>
    <row r="6" spans="1:14" ht="35.25" customHeight="1">
      <c r="A6" s="18"/>
      <c r="B6" s="129"/>
      <c r="C6" s="186"/>
      <c r="D6" s="129"/>
      <c r="E6" s="186"/>
      <c r="F6" s="186"/>
      <c r="G6" s="186"/>
      <c r="H6" s="109" t="s">
        <v>353</v>
      </c>
      <c r="I6" s="129" t="s">
        <v>253</v>
      </c>
      <c r="J6" s="109" t="s">
        <v>353</v>
      </c>
      <c r="K6" s="129" t="s">
        <v>354</v>
      </c>
      <c r="L6" s="109" t="s">
        <v>353</v>
      </c>
      <c r="M6" s="129" t="s">
        <v>354</v>
      </c>
      <c r="N6" s="279"/>
    </row>
    <row r="7" spans="1:14" s="208" customFormat="1" ht="24" customHeight="1">
      <c r="A7" s="214"/>
      <c r="B7" s="215" t="s">
        <v>135</v>
      </c>
      <c r="C7" s="215" t="s">
        <v>136</v>
      </c>
      <c r="D7" s="215" t="s">
        <v>137</v>
      </c>
      <c r="E7" s="215" t="s">
        <v>138</v>
      </c>
      <c r="F7" s="215" t="s">
        <v>139</v>
      </c>
      <c r="G7" s="215" t="s">
        <v>140</v>
      </c>
      <c r="H7" s="215" t="s">
        <v>141</v>
      </c>
      <c r="I7" s="215" t="s">
        <v>142</v>
      </c>
      <c r="J7" s="215" t="s">
        <v>143</v>
      </c>
      <c r="K7" s="215" t="s">
        <v>144</v>
      </c>
      <c r="L7" s="215" t="s">
        <v>254</v>
      </c>
      <c r="M7" s="215" t="s">
        <v>255</v>
      </c>
      <c r="N7" s="215" t="s">
        <v>256</v>
      </c>
    </row>
    <row r="8" spans="1:14" ht="24" customHeight="1">
      <c r="A8" s="114">
        <v>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21"/>
    </row>
    <row r="9" spans="1:14" ht="24" customHeight="1">
      <c r="A9" s="114">
        <v>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21"/>
    </row>
    <row r="10" spans="1:16" ht="24" customHeight="1">
      <c r="A10" s="114">
        <v>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21"/>
      <c r="P10" s="80"/>
    </row>
    <row r="11" spans="1:14" ht="24" customHeight="1">
      <c r="A11" s="114">
        <v>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21"/>
    </row>
    <row r="12" spans="1:14" ht="24" customHeight="1">
      <c r="A12" s="114">
        <v>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21"/>
    </row>
    <row r="13" spans="1:14" ht="24" customHeight="1">
      <c r="A13" s="114">
        <v>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21"/>
    </row>
    <row r="14" spans="1:14" ht="24" customHeight="1">
      <c r="A14" s="114">
        <v>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21"/>
    </row>
    <row r="15" spans="1:14" ht="24" customHeight="1">
      <c r="A15" s="114">
        <v>8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21"/>
    </row>
    <row r="16" spans="1:14" ht="24.75" customHeight="1">
      <c r="A16" s="330" t="s">
        <v>318</v>
      </c>
      <c r="B16" s="219"/>
      <c r="C16" s="219" t="s">
        <v>145</v>
      </c>
      <c r="D16" s="219" t="s">
        <v>145</v>
      </c>
      <c r="E16" s="219" t="s">
        <v>145</v>
      </c>
      <c r="F16" s="219" t="s">
        <v>145</v>
      </c>
      <c r="G16" s="219" t="s">
        <v>145</v>
      </c>
      <c r="H16" s="219" t="s">
        <v>145</v>
      </c>
      <c r="I16" s="331"/>
      <c r="J16" s="219" t="s">
        <v>145</v>
      </c>
      <c r="K16" s="331"/>
      <c r="L16" s="219" t="s">
        <v>145</v>
      </c>
      <c r="M16" s="331"/>
      <c r="N16" s="219" t="s">
        <v>145</v>
      </c>
    </row>
    <row r="17" spans="1:14" ht="48" customHeight="1">
      <c r="A17" s="122" t="s">
        <v>242</v>
      </c>
      <c r="B17" s="123"/>
      <c r="C17" s="123"/>
      <c r="D17" s="123"/>
      <c r="E17" s="123"/>
      <c r="F17" s="123"/>
      <c r="G17" s="123"/>
      <c r="H17" s="123"/>
      <c r="I17" s="123"/>
      <c r="J17" s="221" t="s">
        <v>123</v>
      </c>
      <c r="K17" s="221"/>
      <c r="L17" s="221"/>
      <c r="M17" s="221"/>
      <c r="N17" s="221"/>
    </row>
    <row r="18" spans="1:14" ht="28.5" customHeight="1">
      <c r="A18" s="229" t="s">
        <v>147</v>
      </c>
      <c r="B18" s="230"/>
      <c r="C18" s="230"/>
      <c r="D18" s="230"/>
      <c r="E18" s="230"/>
      <c r="F18" s="230"/>
      <c r="G18" s="230"/>
      <c r="H18" s="230"/>
      <c r="I18" s="230"/>
      <c r="J18" s="221"/>
      <c r="K18" s="221"/>
      <c r="L18" s="221"/>
      <c r="M18" s="221"/>
      <c r="N18" s="221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6:B16"/>
    <mergeCell ref="A17:I17"/>
    <mergeCell ref="A18:I18"/>
    <mergeCell ref="A5:A6"/>
    <mergeCell ref="B5:B6"/>
    <mergeCell ref="C5:C6"/>
    <mergeCell ref="D5:D6"/>
    <mergeCell ref="E5:E6"/>
    <mergeCell ref="F5:F6"/>
    <mergeCell ref="G5:G6"/>
    <mergeCell ref="N5:N6"/>
    <mergeCell ref="J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zoomScale="60" workbookViewId="0" topLeftCell="A1">
      <selection activeCell="Z23" sqref="Z23"/>
    </sheetView>
  </sheetViews>
  <sheetFormatPr defaultColWidth="8.875" defaultRowHeight="14.25"/>
  <cols>
    <col min="1" max="1" width="3.875" style="0" customWidth="1"/>
    <col min="2" max="14" width="6.875" style="0" customWidth="1"/>
    <col min="15" max="17" width="7.50390625" style="0" customWidth="1"/>
    <col min="18" max="18" width="11.00390625" style="0" customWidth="1"/>
  </cols>
  <sheetData>
    <row r="1" spans="1:18" ht="39.7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1" customFormat="1" ht="24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>
      <c r="A3" s="322" t="s">
        <v>361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18" ht="24" customHeight="1">
      <c r="A4" s="129" t="s">
        <v>125</v>
      </c>
      <c r="B4" s="182" t="s">
        <v>362</v>
      </c>
      <c r="C4" s="182" t="s">
        <v>363</v>
      </c>
      <c r="D4" s="182" t="s">
        <v>364</v>
      </c>
      <c r="E4" s="182" t="s">
        <v>365</v>
      </c>
      <c r="F4" s="200" t="s">
        <v>303</v>
      </c>
      <c r="G4" s="201"/>
      <c r="H4" s="201"/>
      <c r="I4" s="201"/>
      <c r="J4" s="201"/>
      <c r="K4" s="202"/>
      <c r="L4" s="203" t="s">
        <v>97</v>
      </c>
      <c r="M4" s="324"/>
      <c r="N4" s="204"/>
      <c r="O4" s="129" t="s">
        <v>129</v>
      </c>
      <c r="P4" s="129"/>
      <c r="Q4" s="204" t="s">
        <v>98</v>
      </c>
      <c r="R4" s="18" t="s">
        <v>130</v>
      </c>
    </row>
    <row r="5" spans="1:18" ht="24" customHeight="1">
      <c r="A5" s="18"/>
      <c r="B5" s="185"/>
      <c r="C5" s="185"/>
      <c r="D5" s="185"/>
      <c r="E5" s="185"/>
      <c r="F5" s="18" t="s">
        <v>304</v>
      </c>
      <c r="G5" s="18"/>
      <c r="H5" s="18"/>
      <c r="I5" s="129" t="s">
        <v>305</v>
      </c>
      <c r="J5" s="18" t="s">
        <v>306</v>
      </c>
      <c r="K5" s="18" t="s">
        <v>307</v>
      </c>
      <c r="L5" s="182" t="s">
        <v>366</v>
      </c>
      <c r="M5" s="182" t="s">
        <v>367</v>
      </c>
      <c r="N5" s="239" t="s">
        <v>368</v>
      </c>
      <c r="O5" s="213" t="s">
        <v>250</v>
      </c>
      <c r="P5" s="213" t="s">
        <v>251</v>
      </c>
      <c r="Q5" s="325"/>
      <c r="R5" s="18"/>
    </row>
    <row r="6" spans="1:18" ht="24" customHeight="1">
      <c r="A6" s="18"/>
      <c r="B6" s="186"/>
      <c r="C6" s="186"/>
      <c r="D6" s="186"/>
      <c r="E6" s="186"/>
      <c r="F6" s="129" t="s">
        <v>312</v>
      </c>
      <c r="G6" s="129" t="s">
        <v>313</v>
      </c>
      <c r="H6" s="129" t="s">
        <v>369</v>
      </c>
      <c r="I6" s="129"/>
      <c r="J6" s="18"/>
      <c r="K6" s="18"/>
      <c r="L6" s="186"/>
      <c r="M6" s="186"/>
      <c r="N6" s="242"/>
      <c r="O6" s="279"/>
      <c r="P6" s="279"/>
      <c r="Q6" s="326"/>
      <c r="R6" s="18"/>
    </row>
    <row r="7" spans="1:18" s="208" customFormat="1" ht="24" customHeight="1">
      <c r="A7" s="214"/>
      <c r="B7" s="215" t="s">
        <v>135</v>
      </c>
      <c r="C7" s="215" t="s">
        <v>136</v>
      </c>
      <c r="D7" s="215" t="s">
        <v>137</v>
      </c>
      <c r="E7" s="215" t="s">
        <v>138</v>
      </c>
      <c r="F7" s="215" t="s">
        <v>139</v>
      </c>
      <c r="G7" s="215" t="s">
        <v>140</v>
      </c>
      <c r="H7" s="215" t="s">
        <v>141</v>
      </c>
      <c r="I7" s="215" t="s">
        <v>142</v>
      </c>
      <c r="J7" s="215" t="s">
        <v>143</v>
      </c>
      <c r="K7" s="215" t="s">
        <v>144</v>
      </c>
      <c r="L7" s="215" t="s">
        <v>254</v>
      </c>
      <c r="M7" s="215" t="s">
        <v>255</v>
      </c>
      <c r="N7" s="215" t="s">
        <v>256</v>
      </c>
      <c r="O7" s="215" t="s">
        <v>257</v>
      </c>
      <c r="P7" s="215" t="s">
        <v>258</v>
      </c>
      <c r="Q7" s="215" t="s">
        <v>267</v>
      </c>
      <c r="R7" s="215" t="s">
        <v>268</v>
      </c>
    </row>
    <row r="8" spans="1:18" ht="24" customHeight="1">
      <c r="A8" s="114">
        <v>1</v>
      </c>
      <c r="B8" s="218"/>
      <c r="C8" s="218"/>
      <c r="D8" s="21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ht="24" customHeight="1">
      <c r="A9" s="114">
        <v>2</v>
      </c>
      <c r="B9" s="218"/>
      <c r="C9" s="218"/>
      <c r="D9" s="218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24" customHeight="1">
      <c r="A10" s="114">
        <v>3</v>
      </c>
      <c r="B10" s="218"/>
      <c r="C10" s="218"/>
      <c r="D10" s="21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1:18" ht="24" customHeight="1">
      <c r="A11" s="114">
        <v>4</v>
      </c>
      <c r="B11" s="218"/>
      <c r="C11" s="218"/>
      <c r="D11" s="21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18" ht="24" customHeight="1">
      <c r="A12" s="114">
        <v>5</v>
      </c>
      <c r="B12" s="218"/>
      <c r="C12" s="218"/>
      <c r="D12" s="21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ht="24" customHeight="1">
      <c r="A13" s="114">
        <v>6</v>
      </c>
      <c r="B13" s="218"/>
      <c r="C13" s="218"/>
      <c r="D13" s="21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18" ht="24" customHeight="1">
      <c r="A14" s="114">
        <v>7</v>
      </c>
      <c r="B14" s="218"/>
      <c r="C14" s="218"/>
      <c r="D14" s="21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24" customHeight="1">
      <c r="A15" s="114">
        <v>8</v>
      </c>
      <c r="B15" s="218"/>
      <c r="C15" s="218"/>
      <c r="D15" s="218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1:18" ht="24" customHeight="1">
      <c r="A16" s="114">
        <v>9</v>
      </c>
      <c r="B16" s="218"/>
      <c r="C16" s="218"/>
      <c r="D16" s="21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24" customHeight="1">
      <c r="A17" s="216" t="s">
        <v>318</v>
      </c>
      <c r="B17" s="218"/>
      <c r="C17" s="219" t="s">
        <v>145</v>
      </c>
      <c r="D17" s="219" t="s">
        <v>145</v>
      </c>
      <c r="E17" s="219" t="s">
        <v>145</v>
      </c>
      <c r="F17" s="219" t="s">
        <v>145</v>
      </c>
      <c r="G17" s="219" t="s">
        <v>145</v>
      </c>
      <c r="H17" s="219" t="s">
        <v>145</v>
      </c>
      <c r="I17" s="219" t="s">
        <v>145</v>
      </c>
      <c r="J17" s="219" t="s">
        <v>145</v>
      </c>
      <c r="K17" s="219" t="s">
        <v>145</v>
      </c>
      <c r="L17" s="20"/>
      <c r="M17" s="20"/>
      <c r="N17" s="20"/>
      <c r="O17" s="228"/>
      <c r="P17" s="228"/>
      <c r="Q17" s="228"/>
      <c r="R17" s="219" t="s">
        <v>145</v>
      </c>
    </row>
    <row r="18" spans="1:18" ht="53.25" customHeight="1">
      <c r="A18" s="122" t="s">
        <v>242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305" t="s">
        <v>123</v>
      </c>
      <c r="M18" s="305"/>
      <c r="N18" s="305"/>
      <c r="O18" s="305"/>
      <c r="P18" s="305"/>
      <c r="Q18" s="305"/>
      <c r="R18" s="305"/>
    </row>
    <row r="19" spans="1:18" ht="14.25" customHeight="1">
      <c r="A19" s="125" t="s">
        <v>147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305"/>
      <c r="M19" s="305"/>
      <c r="N19" s="305"/>
      <c r="O19" s="305"/>
      <c r="P19" s="305"/>
      <c r="Q19" s="305"/>
      <c r="R19" s="305"/>
    </row>
  </sheetData>
  <sheetProtection/>
  <mergeCells count="26">
    <mergeCell ref="A1:R1"/>
    <mergeCell ref="A2:R2"/>
    <mergeCell ref="A3:R3"/>
    <mergeCell ref="F4:K4"/>
    <mergeCell ref="L4:N4"/>
    <mergeCell ref="O4:P4"/>
    <mergeCell ref="F5:H5"/>
    <mergeCell ref="A17:B17"/>
    <mergeCell ref="A18:K18"/>
    <mergeCell ref="A19:K19"/>
    <mergeCell ref="A4:A6"/>
    <mergeCell ref="B4:B6"/>
    <mergeCell ref="C4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L18:R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workbookViewId="0" topLeftCell="A1">
      <selection activeCell="S30" sqref="S30"/>
    </sheetView>
  </sheetViews>
  <sheetFormatPr defaultColWidth="8.875" defaultRowHeight="14.25"/>
  <cols>
    <col min="1" max="1" width="5.625" style="0" customWidth="1"/>
    <col min="2" max="13" width="9.625" style="0" customWidth="1"/>
    <col min="14" max="14" width="14.50390625" style="0" customWidth="1"/>
  </cols>
  <sheetData>
    <row r="1" spans="1:14" ht="39.75" customHeight="1">
      <c r="A1" s="82" t="s">
        <v>370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36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210" t="s">
        <v>371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302" customFormat="1" ht="24" customHeight="1">
      <c r="A4" s="129" t="s">
        <v>125</v>
      </c>
      <c r="B4" s="129" t="s">
        <v>372</v>
      </c>
      <c r="C4" s="18" t="s">
        <v>373</v>
      </c>
      <c r="D4" s="18" t="s">
        <v>374</v>
      </c>
      <c r="E4" s="18" t="s">
        <v>375</v>
      </c>
      <c r="F4" s="18" t="s">
        <v>152</v>
      </c>
      <c r="G4" s="108" t="s">
        <v>153</v>
      </c>
      <c r="H4" s="129" t="s">
        <v>97</v>
      </c>
      <c r="I4" s="18"/>
      <c r="J4" s="18"/>
      <c r="K4" s="183" t="s">
        <v>129</v>
      </c>
      <c r="L4" s="199"/>
      <c r="M4" s="213" t="s">
        <v>98</v>
      </c>
      <c r="N4" s="18" t="s">
        <v>130</v>
      </c>
    </row>
    <row r="5" spans="1:14" s="302" customFormat="1" ht="24" customHeight="1">
      <c r="A5" s="129"/>
      <c r="B5" s="18"/>
      <c r="C5" s="18"/>
      <c r="D5" s="18"/>
      <c r="E5" s="18"/>
      <c r="F5" s="18"/>
      <c r="G5" s="18"/>
      <c r="H5" s="129" t="s">
        <v>118</v>
      </c>
      <c r="I5" s="129" t="s">
        <v>376</v>
      </c>
      <c r="J5" s="129" t="s">
        <v>377</v>
      </c>
      <c r="K5" s="129" t="s">
        <v>132</v>
      </c>
      <c r="L5" s="18" t="s">
        <v>133</v>
      </c>
      <c r="M5" s="279"/>
      <c r="N5" s="18"/>
    </row>
    <row r="6" spans="1:14" s="208" customFormat="1" ht="24" customHeight="1">
      <c r="A6" s="214"/>
      <c r="B6" s="215" t="s">
        <v>135</v>
      </c>
      <c r="C6" s="215" t="s">
        <v>136</v>
      </c>
      <c r="D6" s="215" t="s">
        <v>137</v>
      </c>
      <c r="E6" s="215" t="s">
        <v>138</v>
      </c>
      <c r="F6" s="215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  <c r="K6" s="215" t="s">
        <v>144</v>
      </c>
      <c r="L6" s="215" t="s">
        <v>254</v>
      </c>
      <c r="M6" s="215" t="s">
        <v>255</v>
      </c>
      <c r="N6" s="215" t="s">
        <v>256</v>
      </c>
    </row>
    <row r="7" spans="1:14" ht="24" customHeight="1">
      <c r="A7" s="114">
        <v>1</v>
      </c>
      <c r="B7" s="119"/>
      <c r="C7" s="246"/>
      <c r="D7" s="246"/>
      <c r="E7" s="246"/>
      <c r="F7" s="116"/>
      <c r="G7" s="246"/>
      <c r="H7" s="246"/>
      <c r="I7" s="246"/>
      <c r="J7" s="129"/>
      <c r="K7" s="116"/>
      <c r="L7" s="245"/>
      <c r="M7" s="245"/>
      <c r="N7" s="116"/>
    </row>
    <row r="8" spans="1:14" ht="24" customHeight="1">
      <c r="A8" s="114">
        <v>2</v>
      </c>
      <c r="B8" s="119"/>
      <c r="C8" s="246"/>
      <c r="D8" s="246"/>
      <c r="E8" s="246"/>
      <c r="F8" s="116"/>
      <c r="G8" s="246"/>
      <c r="H8" s="246"/>
      <c r="I8" s="246"/>
      <c r="J8" s="246"/>
      <c r="K8" s="116"/>
      <c r="L8" s="245"/>
      <c r="M8" s="245"/>
      <c r="N8" s="116"/>
    </row>
    <row r="9" spans="1:14" ht="24" customHeight="1">
      <c r="A9" s="114">
        <v>3</v>
      </c>
      <c r="B9" s="119"/>
      <c r="C9" s="246"/>
      <c r="D9" s="246"/>
      <c r="E9" s="246"/>
      <c r="F9" s="116"/>
      <c r="G9" s="246"/>
      <c r="H9" s="246"/>
      <c r="I9" s="246"/>
      <c r="J9" s="246"/>
      <c r="K9" s="116"/>
      <c r="L9" s="245"/>
      <c r="M9" s="245"/>
      <c r="N9" s="116"/>
    </row>
    <row r="10" spans="1:14" ht="24" customHeight="1">
      <c r="A10" s="114">
        <v>4</v>
      </c>
      <c r="B10" s="119"/>
      <c r="C10" s="246"/>
      <c r="D10" s="246"/>
      <c r="E10" s="246"/>
      <c r="F10" s="116"/>
      <c r="G10" s="246"/>
      <c r="H10" s="246"/>
      <c r="I10" s="246"/>
      <c r="J10" s="246"/>
      <c r="K10" s="116"/>
      <c r="L10" s="245"/>
      <c r="M10" s="245"/>
      <c r="N10" s="116"/>
    </row>
    <row r="11" spans="1:14" ht="24" customHeight="1">
      <c r="A11" s="114">
        <v>5</v>
      </c>
      <c r="B11" s="119"/>
      <c r="C11" s="246"/>
      <c r="D11" s="246"/>
      <c r="E11" s="246"/>
      <c r="F11" s="116"/>
      <c r="G11" s="246"/>
      <c r="H11" s="246"/>
      <c r="I11" s="246"/>
      <c r="J11" s="246"/>
      <c r="K11" s="116"/>
      <c r="L11" s="245"/>
      <c r="M11" s="245"/>
      <c r="N11" s="116"/>
    </row>
    <row r="12" spans="1:14" ht="24" customHeight="1">
      <c r="A12" s="114">
        <v>6</v>
      </c>
      <c r="B12" s="119"/>
      <c r="C12" s="246"/>
      <c r="D12" s="246"/>
      <c r="E12" s="246"/>
      <c r="F12" s="116"/>
      <c r="G12" s="246"/>
      <c r="H12" s="246"/>
      <c r="I12" s="246"/>
      <c r="J12" s="246"/>
      <c r="K12" s="116"/>
      <c r="L12" s="245"/>
      <c r="M12" s="245"/>
      <c r="N12" s="116"/>
    </row>
    <row r="13" spans="1:14" ht="24" customHeight="1">
      <c r="A13" s="114">
        <v>7</v>
      </c>
      <c r="B13" s="119"/>
      <c r="C13" s="246"/>
      <c r="D13" s="246"/>
      <c r="E13" s="246"/>
      <c r="F13" s="116"/>
      <c r="G13" s="246"/>
      <c r="H13" s="246"/>
      <c r="I13" s="246"/>
      <c r="J13" s="246"/>
      <c r="K13" s="116"/>
      <c r="L13" s="245"/>
      <c r="M13" s="245"/>
      <c r="N13" s="116"/>
    </row>
    <row r="14" spans="1:14" ht="24" customHeight="1">
      <c r="A14" s="114">
        <v>8</v>
      </c>
      <c r="B14" s="119"/>
      <c r="C14" s="246"/>
      <c r="D14" s="246"/>
      <c r="E14" s="246"/>
      <c r="F14" s="116"/>
      <c r="G14" s="246"/>
      <c r="H14" s="246"/>
      <c r="I14" s="246"/>
      <c r="J14" s="246"/>
      <c r="K14" s="116"/>
      <c r="L14" s="245"/>
      <c r="M14" s="245"/>
      <c r="N14" s="116"/>
    </row>
    <row r="15" spans="1:14" ht="24" customHeight="1">
      <c r="A15" s="114">
        <v>9</v>
      </c>
      <c r="B15" s="119"/>
      <c r="C15" s="246"/>
      <c r="D15" s="246"/>
      <c r="E15" s="246"/>
      <c r="F15" s="116"/>
      <c r="G15" s="246"/>
      <c r="H15" s="246"/>
      <c r="I15" s="246"/>
      <c r="J15" s="246"/>
      <c r="K15" s="116"/>
      <c r="L15" s="245"/>
      <c r="M15" s="245"/>
      <c r="N15" s="116"/>
    </row>
    <row r="16" spans="1:14" ht="24" customHeight="1">
      <c r="A16" s="271" t="s">
        <v>118</v>
      </c>
      <c r="B16" s="273"/>
      <c r="C16" s="219" t="s">
        <v>145</v>
      </c>
      <c r="D16" s="219" t="s">
        <v>145</v>
      </c>
      <c r="E16" s="219" t="s">
        <v>145</v>
      </c>
      <c r="F16" s="219" t="s">
        <v>145</v>
      </c>
      <c r="G16" s="219" t="s">
        <v>145</v>
      </c>
      <c r="H16" s="246"/>
      <c r="I16" s="246"/>
      <c r="J16" s="246"/>
      <c r="K16" s="116"/>
      <c r="L16" s="245"/>
      <c r="M16" s="245"/>
      <c r="N16" s="219" t="s">
        <v>145</v>
      </c>
    </row>
    <row r="17" spans="1:14" ht="54.75" customHeight="1">
      <c r="A17" s="303" t="s">
        <v>378</v>
      </c>
      <c r="B17" s="304"/>
      <c r="C17" s="304"/>
      <c r="D17" s="304"/>
      <c r="E17" s="304"/>
      <c r="F17" s="304"/>
      <c r="G17" s="304"/>
      <c r="H17" s="305" t="s">
        <v>123</v>
      </c>
      <c r="I17" s="305"/>
      <c r="J17" s="305"/>
      <c r="K17" s="305"/>
      <c r="L17" s="305"/>
      <c r="M17" s="305"/>
      <c r="N17" s="305"/>
    </row>
    <row r="18" spans="1:14" ht="14.25">
      <c r="A18" s="306" t="s">
        <v>147</v>
      </c>
      <c r="B18" s="307"/>
      <c r="C18" s="307"/>
      <c r="D18" s="307"/>
      <c r="E18" s="307"/>
      <c r="F18" s="307"/>
      <c r="G18" s="307"/>
      <c r="H18" s="305"/>
      <c r="I18" s="305"/>
      <c r="J18" s="305"/>
      <c r="K18" s="305"/>
      <c r="L18" s="305"/>
      <c r="M18" s="305"/>
      <c r="N18" s="305"/>
    </row>
  </sheetData>
  <sheetProtection/>
  <mergeCells count="18">
    <mergeCell ref="A1:N1"/>
    <mergeCell ref="A2:N2"/>
    <mergeCell ref="A3:N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N15"/>
  <sheetViews>
    <sheetView view="pageBreakPreview" zoomScaleSheetLayoutView="100" workbookViewId="0" topLeftCell="A1">
      <selection activeCell="L8" sqref="L8:L13"/>
    </sheetView>
  </sheetViews>
  <sheetFormatPr defaultColWidth="8.875" defaultRowHeight="14.25"/>
  <cols>
    <col min="1" max="1" width="5.625" style="0" customWidth="1"/>
    <col min="2" max="2" width="10.25390625" style="0" customWidth="1"/>
    <col min="3" max="7" width="9.625" style="0" customWidth="1"/>
    <col min="8" max="8" width="9.125" style="0" customWidth="1"/>
    <col min="9" max="9" width="9.625" style="0" customWidth="1"/>
    <col min="10" max="10" width="15.875" style="0" customWidth="1"/>
    <col min="11" max="11" width="11.25390625" style="0" customWidth="1"/>
    <col min="12" max="12" width="16.625" style="0" customWidth="1"/>
    <col min="13" max="13" width="11.50390625" style="0" customWidth="1"/>
    <col min="14" max="14" width="19.625" style="0" customWidth="1"/>
  </cols>
  <sheetData>
    <row r="1" spans="1:14" ht="39.75" customHeight="1">
      <c r="A1" s="82" t="s">
        <v>379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15" t="s">
        <v>380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210" t="s">
        <v>381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302" customFormat="1" ht="24" customHeight="1">
      <c r="A4" s="129" t="s">
        <v>125</v>
      </c>
      <c r="B4" s="129" t="s">
        <v>372</v>
      </c>
      <c r="C4" s="18" t="s">
        <v>373</v>
      </c>
      <c r="D4" s="18" t="s">
        <v>374</v>
      </c>
      <c r="E4" s="18" t="s">
        <v>375</v>
      </c>
      <c r="F4" s="18" t="s">
        <v>152</v>
      </c>
      <c r="G4" s="108" t="s">
        <v>153</v>
      </c>
      <c r="H4" s="129" t="s">
        <v>97</v>
      </c>
      <c r="I4" s="18"/>
      <c r="J4" s="18"/>
      <c r="K4" s="183" t="s">
        <v>129</v>
      </c>
      <c r="L4" s="199"/>
      <c r="M4" s="213" t="s">
        <v>98</v>
      </c>
      <c r="N4" s="18" t="s">
        <v>130</v>
      </c>
    </row>
    <row r="5" spans="1:14" s="302" customFormat="1" ht="24" customHeight="1">
      <c r="A5" s="129"/>
      <c r="B5" s="18"/>
      <c r="C5" s="18"/>
      <c r="D5" s="18"/>
      <c r="E5" s="18"/>
      <c r="F5" s="18"/>
      <c r="G5" s="18"/>
      <c r="H5" s="129" t="s">
        <v>118</v>
      </c>
      <c r="I5" s="129" t="s">
        <v>376</v>
      </c>
      <c r="J5" s="129" t="s">
        <v>377</v>
      </c>
      <c r="K5" s="129" t="s">
        <v>132</v>
      </c>
      <c r="L5" s="18" t="s">
        <v>133</v>
      </c>
      <c r="M5" s="279"/>
      <c r="N5" s="18"/>
    </row>
    <row r="6" spans="1:14" s="208" customFormat="1" ht="24" customHeight="1">
      <c r="A6" s="214"/>
      <c r="B6" s="308" t="s">
        <v>135</v>
      </c>
      <c r="C6" s="215" t="s">
        <v>136</v>
      </c>
      <c r="D6" s="215" t="s">
        <v>137</v>
      </c>
      <c r="E6" s="215" t="s">
        <v>138</v>
      </c>
      <c r="F6" s="215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  <c r="K6" s="215" t="s">
        <v>144</v>
      </c>
      <c r="L6" s="215" t="s">
        <v>254</v>
      </c>
      <c r="M6" s="215" t="s">
        <v>255</v>
      </c>
      <c r="N6" s="215" t="s">
        <v>256</v>
      </c>
    </row>
    <row r="7" spans="1:14" s="208" customFormat="1" ht="24" customHeight="1">
      <c r="A7" s="309" t="s">
        <v>154</v>
      </c>
      <c r="B7" s="310" t="s">
        <v>382</v>
      </c>
      <c r="C7" s="215" t="s">
        <v>383</v>
      </c>
      <c r="D7" s="215" t="s">
        <v>383</v>
      </c>
      <c r="E7" s="311" t="s">
        <v>384</v>
      </c>
      <c r="F7" s="312" t="s">
        <v>385</v>
      </c>
      <c r="G7" s="215"/>
      <c r="H7" s="215"/>
      <c r="I7" s="215"/>
      <c r="J7" s="319">
        <f aca="true" t="shared" si="0" ref="J7:L7">SUM(J8:J10)</f>
        <v>3411.4</v>
      </c>
      <c r="K7" s="319">
        <f t="shared" si="0"/>
        <v>0</v>
      </c>
      <c r="L7" s="319">
        <f t="shared" si="0"/>
        <v>3411.4</v>
      </c>
      <c r="M7" s="319">
        <f aca="true" t="shared" si="1" ref="M7:M10">J7+K7-L7</f>
        <v>0</v>
      </c>
      <c r="N7" s="262" t="s">
        <v>160</v>
      </c>
    </row>
    <row r="8" spans="1:14" s="208" customFormat="1" ht="24" customHeight="1">
      <c r="A8" s="313" t="s">
        <v>156</v>
      </c>
      <c r="B8" s="314" t="s">
        <v>386</v>
      </c>
      <c r="C8" s="215" t="s">
        <v>383</v>
      </c>
      <c r="D8" s="215" t="s">
        <v>383</v>
      </c>
      <c r="E8" s="311" t="s">
        <v>384</v>
      </c>
      <c r="F8" s="312" t="s">
        <v>385</v>
      </c>
      <c r="G8" s="215" t="s">
        <v>159</v>
      </c>
      <c r="H8" s="215"/>
      <c r="I8" s="215"/>
      <c r="J8" s="225">
        <v>400</v>
      </c>
      <c r="K8" s="225"/>
      <c r="L8" s="225">
        <v>400</v>
      </c>
      <c r="M8" s="225">
        <f t="shared" si="1"/>
        <v>0</v>
      </c>
      <c r="N8" s="262" t="s">
        <v>160</v>
      </c>
    </row>
    <row r="9" spans="1:14" s="208" customFormat="1" ht="24" customHeight="1">
      <c r="A9" s="313" t="s">
        <v>161</v>
      </c>
      <c r="B9" s="314" t="s">
        <v>387</v>
      </c>
      <c r="C9" s="215" t="s">
        <v>383</v>
      </c>
      <c r="D9" s="215" t="s">
        <v>383</v>
      </c>
      <c r="E9" s="311" t="s">
        <v>384</v>
      </c>
      <c r="F9" s="312" t="s">
        <v>385</v>
      </c>
      <c r="G9" s="215" t="s">
        <v>159</v>
      </c>
      <c r="H9" s="215"/>
      <c r="I9" s="215"/>
      <c r="J9" s="225">
        <v>8</v>
      </c>
      <c r="K9" s="225"/>
      <c r="L9" s="225">
        <v>8</v>
      </c>
      <c r="M9" s="225">
        <f t="shared" si="1"/>
        <v>0</v>
      </c>
      <c r="N9" s="262" t="s">
        <v>160</v>
      </c>
    </row>
    <row r="10" spans="1:14" s="208" customFormat="1" ht="24" customHeight="1">
      <c r="A10" s="313" t="s">
        <v>163</v>
      </c>
      <c r="B10" s="314" t="s">
        <v>388</v>
      </c>
      <c r="C10" s="215" t="s">
        <v>383</v>
      </c>
      <c r="D10" s="215" t="s">
        <v>383</v>
      </c>
      <c r="E10" s="311" t="s">
        <v>384</v>
      </c>
      <c r="F10" s="312" t="s">
        <v>385</v>
      </c>
      <c r="G10" s="215" t="s">
        <v>159</v>
      </c>
      <c r="H10" s="215"/>
      <c r="I10" s="215"/>
      <c r="J10" s="225">
        <v>3003.4</v>
      </c>
      <c r="K10" s="225"/>
      <c r="L10" s="225">
        <v>3003.4</v>
      </c>
      <c r="M10" s="225">
        <f t="shared" si="1"/>
        <v>0</v>
      </c>
      <c r="N10" s="262" t="s">
        <v>160</v>
      </c>
    </row>
    <row r="11" spans="1:14" s="208" customFormat="1" ht="24" customHeight="1">
      <c r="A11" s="313"/>
      <c r="B11" s="314"/>
      <c r="C11" s="315"/>
      <c r="D11" s="315"/>
      <c r="E11" s="316"/>
      <c r="F11" s="317"/>
      <c r="G11" s="315"/>
      <c r="H11" s="215"/>
      <c r="I11" s="215"/>
      <c r="J11" s="225"/>
      <c r="K11" s="225"/>
      <c r="L11" s="225"/>
      <c r="M11" s="225"/>
      <c r="N11" s="320"/>
    </row>
    <row r="12" spans="1:14" s="208" customFormat="1" ht="24" customHeight="1">
      <c r="A12" s="313"/>
      <c r="B12" s="314"/>
      <c r="C12" s="315"/>
      <c r="D12" s="315"/>
      <c r="E12" s="316"/>
      <c r="F12" s="317"/>
      <c r="G12" s="315"/>
      <c r="H12" s="215"/>
      <c r="I12" s="215"/>
      <c r="J12" s="225"/>
      <c r="K12" s="225"/>
      <c r="L12" s="225"/>
      <c r="M12" s="225"/>
      <c r="N12" s="320"/>
    </row>
    <row r="13" spans="1:14" ht="24" customHeight="1">
      <c r="A13" s="271" t="s">
        <v>118</v>
      </c>
      <c r="B13" s="318"/>
      <c r="C13" s="219" t="s">
        <v>145</v>
      </c>
      <c r="D13" s="219" t="s">
        <v>145</v>
      </c>
      <c r="E13" s="219" t="s">
        <v>145</v>
      </c>
      <c r="F13" s="219" t="s">
        <v>145</v>
      </c>
      <c r="G13" s="219" t="s">
        <v>145</v>
      </c>
      <c r="H13" s="246"/>
      <c r="I13" s="246"/>
      <c r="J13" s="321">
        <f>SUM(J8:J12)</f>
        <v>3411.4</v>
      </c>
      <c r="K13" s="321">
        <v>0</v>
      </c>
      <c r="L13" s="321">
        <f>SUM(L8:L12)</f>
        <v>3411.4</v>
      </c>
      <c r="M13" s="321">
        <v>0</v>
      </c>
      <c r="N13" s="219" t="s">
        <v>145</v>
      </c>
    </row>
    <row r="14" spans="1:14" ht="54.75" customHeight="1">
      <c r="A14" s="303" t="s">
        <v>378</v>
      </c>
      <c r="B14" s="304"/>
      <c r="C14" s="304"/>
      <c r="D14" s="304"/>
      <c r="E14" s="304"/>
      <c r="F14" s="304"/>
      <c r="G14" s="304"/>
      <c r="H14" s="305" t="s">
        <v>123</v>
      </c>
      <c r="I14" s="305"/>
      <c r="J14" s="305"/>
      <c r="K14" s="305"/>
      <c r="L14" s="305"/>
      <c r="M14" s="305"/>
      <c r="N14" s="305"/>
    </row>
    <row r="15" spans="1:14" ht="14.25">
      <c r="A15" s="306" t="s">
        <v>147</v>
      </c>
      <c r="B15" s="307"/>
      <c r="C15" s="307"/>
      <c r="D15" s="307"/>
      <c r="E15" s="307"/>
      <c r="F15" s="307"/>
      <c r="G15" s="307"/>
      <c r="H15" s="305"/>
      <c r="I15" s="305"/>
      <c r="J15" s="305"/>
      <c r="K15" s="305"/>
      <c r="L15" s="305"/>
      <c r="M15" s="305"/>
      <c r="N15" s="305"/>
    </row>
  </sheetData>
  <sheetProtection/>
  <mergeCells count="18">
    <mergeCell ref="A1:N1"/>
    <mergeCell ref="A2:N2"/>
    <mergeCell ref="A3:N3"/>
    <mergeCell ref="H4:J4"/>
    <mergeCell ref="K4:L4"/>
    <mergeCell ref="A13:B13"/>
    <mergeCell ref="A14:G14"/>
    <mergeCell ref="A15:G15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4:N15"/>
  </mergeCells>
  <printOptions horizontalCentered="1" verticalCentered="1"/>
  <pageMargins left="0.2" right="0.2" top="1" bottom="1" header="0.51" footer="0.51"/>
  <pageSetup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workbookViewId="0" topLeftCell="A1">
      <selection activeCell="V17" sqref="V17"/>
    </sheetView>
  </sheetViews>
  <sheetFormatPr defaultColWidth="8.875" defaultRowHeight="14.25"/>
  <cols>
    <col min="1" max="1" width="5.625" style="0" customWidth="1"/>
    <col min="2" max="13" width="9.625" style="0" customWidth="1"/>
    <col min="14" max="14" width="14.50390625" style="0" customWidth="1"/>
  </cols>
  <sheetData>
    <row r="1" spans="1:14" ht="39.75" customHeight="1">
      <c r="A1" s="82" t="s">
        <v>389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36" t="s">
        <v>390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210" t="s">
        <v>391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302" customFormat="1" ht="24" customHeight="1">
      <c r="A4" s="129" t="s">
        <v>125</v>
      </c>
      <c r="B4" s="129" t="s">
        <v>372</v>
      </c>
      <c r="C4" s="18" t="s">
        <v>373</v>
      </c>
      <c r="D4" s="18" t="s">
        <v>374</v>
      </c>
      <c r="E4" s="18" t="s">
        <v>375</v>
      </c>
      <c r="F4" s="18" t="s">
        <v>152</v>
      </c>
      <c r="G4" s="108" t="s">
        <v>153</v>
      </c>
      <c r="H4" s="129" t="s">
        <v>97</v>
      </c>
      <c r="I4" s="18"/>
      <c r="J4" s="18"/>
      <c r="K4" s="183" t="s">
        <v>129</v>
      </c>
      <c r="L4" s="199"/>
      <c r="M4" s="213" t="s">
        <v>98</v>
      </c>
      <c r="N4" s="18" t="s">
        <v>130</v>
      </c>
    </row>
    <row r="5" spans="1:14" s="302" customFormat="1" ht="24" customHeight="1">
      <c r="A5" s="129"/>
      <c r="B5" s="18"/>
      <c r="C5" s="18"/>
      <c r="D5" s="18"/>
      <c r="E5" s="18"/>
      <c r="F5" s="18"/>
      <c r="G5" s="18"/>
      <c r="H5" s="129" t="s">
        <v>118</v>
      </c>
      <c r="I5" s="129" t="s">
        <v>376</v>
      </c>
      <c r="J5" s="129" t="s">
        <v>377</v>
      </c>
      <c r="K5" s="129" t="s">
        <v>132</v>
      </c>
      <c r="L5" s="18" t="s">
        <v>133</v>
      </c>
      <c r="M5" s="279"/>
      <c r="N5" s="18"/>
    </row>
    <row r="6" spans="1:14" s="208" customFormat="1" ht="24" customHeight="1">
      <c r="A6" s="214"/>
      <c r="B6" s="215" t="s">
        <v>135</v>
      </c>
      <c r="C6" s="215" t="s">
        <v>136</v>
      </c>
      <c r="D6" s="215" t="s">
        <v>137</v>
      </c>
      <c r="E6" s="215" t="s">
        <v>138</v>
      </c>
      <c r="F6" s="215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  <c r="K6" s="215" t="s">
        <v>144</v>
      </c>
      <c r="L6" s="215" t="s">
        <v>254</v>
      </c>
      <c r="M6" s="215" t="s">
        <v>255</v>
      </c>
      <c r="N6" s="215" t="s">
        <v>256</v>
      </c>
    </row>
    <row r="7" spans="1:14" ht="24" customHeight="1">
      <c r="A7" s="114">
        <v>1</v>
      </c>
      <c r="B7" s="119"/>
      <c r="C7" s="246"/>
      <c r="D7" s="246"/>
      <c r="E7" s="246"/>
      <c r="F7" s="116"/>
      <c r="G7" s="246"/>
      <c r="H7" s="246"/>
      <c r="I7" s="246"/>
      <c r="J7" s="129"/>
      <c r="K7" s="116"/>
      <c r="L7" s="245"/>
      <c r="M7" s="245"/>
      <c r="N7" s="116"/>
    </row>
    <row r="8" spans="1:14" ht="24" customHeight="1">
      <c r="A8" s="114">
        <v>2</v>
      </c>
      <c r="B8" s="119"/>
      <c r="C8" s="246"/>
      <c r="D8" s="246"/>
      <c r="E8" s="246"/>
      <c r="F8" s="116"/>
      <c r="G8" s="246"/>
      <c r="H8" s="246"/>
      <c r="I8" s="246"/>
      <c r="J8" s="246"/>
      <c r="K8" s="116"/>
      <c r="L8" s="245"/>
      <c r="M8" s="245"/>
      <c r="N8" s="116"/>
    </row>
    <row r="9" spans="1:14" ht="24" customHeight="1">
      <c r="A9" s="114">
        <v>3</v>
      </c>
      <c r="B9" s="119"/>
      <c r="C9" s="246"/>
      <c r="D9" s="246"/>
      <c r="E9" s="246"/>
      <c r="F9" s="116"/>
      <c r="G9" s="246"/>
      <c r="H9" s="246"/>
      <c r="I9" s="246"/>
      <c r="J9" s="246"/>
      <c r="K9" s="116"/>
      <c r="L9" s="245"/>
      <c r="M9" s="245"/>
      <c r="N9" s="116"/>
    </row>
    <row r="10" spans="1:14" ht="24" customHeight="1">
      <c r="A10" s="114">
        <v>4</v>
      </c>
      <c r="B10" s="119"/>
      <c r="C10" s="246"/>
      <c r="D10" s="246"/>
      <c r="E10" s="246"/>
      <c r="F10" s="116"/>
      <c r="G10" s="246"/>
      <c r="H10" s="246"/>
      <c r="I10" s="246"/>
      <c r="J10" s="246"/>
      <c r="K10" s="116"/>
      <c r="L10" s="245"/>
      <c r="M10" s="245"/>
      <c r="N10" s="116"/>
    </row>
    <row r="11" spans="1:14" ht="24" customHeight="1">
      <c r="A11" s="114">
        <v>5</v>
      </c>
      <c r="B11" s="119"/>
      <c r="C11" s="246"/>
      <c r="D11" s="246"/>
      <c r="E11" s="246"/>
      <c r="F11" s="116"/>
      <c r="G11" s="246"/>
      <c r="H11" s="246"/>
      <c r="I11" s="246"/>
      <c r="J11" s="246"/>
      <c r="K11" s="116"/>
      <c r="L11" s="245"/>
      <c r="M11" s="245"/>
      <c r="N11" s="116"/>
    </row>
    <row r="12" spans="1:14" ht="24" customHeight="1">
      <c r="A12" s="114">
        <v>6</v>
      </c>
      <c r="B12" s="119"/>
      <c r="C12" s="246"/>
      <c r="D12" s="246"/>
      <c r="E12" s="246"/>
      <c r="F12" s="116"/>
      <c r="G12" s="246"/>
      <c r="H12" s="246"/>
      <c r="I12" s="246"/>
      <c r="J12" s="246"/>
      <c r="K12" s="116"/>
      <c r="L12" s="245"/>
      <c r="M12" s="245"/>
      <c r="N12" s="116"/>
    </row>
    <row r="13" spans="1:14" ht="24" customHeight="1">
      <c r="A13" s="114">
        <v>7</v>
      </c>
      <c r="B13" s="119"/>
      <c r="C13" s="246"/>
      <c r="D13" s="246"/>
      <c r="E13" s="246"/>
      <c r="F13" s="116"/>
      <c r="G13" s="246"/>
      <c r="H13" s="246"/>
      <c r="I13" s="246"/>
      <c r="J13" s="246"/>
      <c r="K13" s="116"/>
      <c r="L13" s="245"/>
      <c r="M13" s="245"/>
      <c r="N13" s="116"/>
    </row>
    <row r="14" spans="1:14" ht="24" customHeight="1">
      <c r="A14" s="114">
        <v>8</v>
      </c>
      <c r="B14" s="119"/>
      <c r="C14" s="246"/>
      <c r="D14" s="246"/>
      <c r="E14" s="246"/>
      <c r="F14" s="116"/>
      <c r="G14" s="246"/>
      <c r="H14" s="246"/>
      <c r="I14" s="246"/>
      <c r="J14" s="246"/>
      <c r="K14" s="116"/>
      <c r="L14" s="245"/>
      <c r="M14" s="245"/>
      <c r="N14" s="116"/>
    </row>
    <row r="15" spans="1:14" ht="24" customHeight="1">
      <c r="A15" s="114">
        <v>9</v>
      </c>
      <c r="B15" s="119"/>
      <c r="C15" s="246"/>
      <c r="D15" s="246"/>
      <c r="E15" s="246"/>
      <c r="F15" s="116"/>
      <c r="G15" s="246"/>
      <c r="H15" s="246"/>
      <c r="I15" s="246"/>
      <c r="J15" s="246"/>
      <c r="K15" s="116"/>
      <c r="L15" s="245"/>
      <c r="M15" s="245"/>
      <c r="N15" s="116"/>
    </row>
    <row r="16" spans="1:14" ht="24" customHeight="1">
      <c r="A16" s="271" t="s">
        <v>118</v>
      </c>
      <c r="B16" s="273"/>
      <c r="C16" s="219" t="s">
        <v>145</v>
      </c>
      <c r="D16" s="219" t="s">
        <v>145</v>
      </c>
      <c r="E16" s="219" t="s">
        <v>145</v>
      </c>
      <c r="F16" s="219" t="s">
        <v>145</v>
      </c>
      <c r="G16" s="219" t="s">
        <v>145</v>
      </c>
      <c r="H16" s="246"/>
      <c r="I16" s="246"/>
      <c r="J16" s="246"/>
      <c r="K16" s="116"/>
      <c r="L16" s="245"/>
      <c r="M16" s="245"/>
      <c r="N16" s="219" t="s">
        <v>145</v>
      </c>
    </row>
    <row r="17" spans="1:14" ht="54.75" customHeight="1">
      <c r="A17" s="303" t="s">
        <v>378</v>
      </c>
      <c r="B17" s="304"/>
      <c r="C17" s="304"/>
      <c r="D17" s="304"/>
      <c r="E17" s="304"/>
      <c r="F17" s="304"/>
      <c r="G17" s="304"/>
      <c r="H17" s="305" t="s">
        <v>123</v>
      </c>
      <c r="I17" s="305"/>
      <c r="J17" s="305"/>
      <c r="K17" s="305"/>
      <c r="L17" s="305"/>
      <c r="M17" s="305"/>
      <c r="N17" s="305"/>
    </row>
    <row r="18" spans="1:14" ht="14.25">
      <c r="A18" s="306" t="s">
        <v>147</v>
      </c>
      <c r="B18" s="307"/>
      <c r="C18" s="307"/>
      <c r="D18" s="307"/>
      <c r="E18" s="307"/>
      <c r="F18" s="307"/>
      <c r="G18" s="307"/>
      <c r="H18" s="305"/>
      <c r="I18" s="305"/>
      <c r="J18" s="305"/>
      <c r="K18" s="305"/>
      <c r="L18" s="305"/>
      <c r="M18" s="305"/>
      <c r="N18" s="305"/>
    </row>
  </sheetData>
  <sheetProtection/>
  <mergeCells count="18">
    <mergeCell ref="A1:N1"/>
    <mergeCell ref="A2:N2"/>
    <mergeCell ref="A3:N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workbookViewId="0" topLeftCell="A1">
      <selection activeCell="T31" sqref="T31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4.375" style="0" customWidth="1"/>
    <col min="4" max="4" width="16.125" style="0" customWidth="1"/>
    <col min="5" max="5" width="16.00390625" style="0" customWidth="1"/>
    <col min="6" max="6" width="15.625" style="0" customWidth="1"/>
    <col min="7" max="7" width="14.00390625" style="0" customWidth="1"/>
    <col min="8" max="8" width="13.25390625" style="0" customWidth="1"/>
    <col min="9" max="9" width="12.375" style="0" customWidth="1"/>
    <col min="10" max="10" width="19.625" style="0" customWidth="1"/>
  </cols>
  <sheetData>
    <row r="1" spans="1:10" ht="39.75" customHeight="1">
      <c r="A1" s="102" t="s">
        <v>392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.75" customHeight="1">
      <c r="A2" s="15" t="s">
        <v>56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210" t="s">
        <v>393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81" customFormat="1" ht="30" customHeight="1">
      <c r="A4" s="182" t="s">
        <v>125</v>
      </c>
      <c r="B4" s="182" t="s">
        <v>394</v>
      </c>
      <c r="C4" s="182" t="s">
        <v>395</v>
      </c>
      <c r="D4" s="18" t="s">
        <v>97</v>
      </c>
      <c r="E4" s="18"/>
      <c r="F4" s="18"/>
      <c r="G4" s="280" t="s">
        <v>129</v>
      </c>
      <c r="H4" s="281"/>
      <c r="I4" s="213" t="s">
        <v>98</v>
      </c>
      <c r="J4" s="213" t="s">
        <v>130</v>
      </c>
    </row>
    <row r="5" spans="1:10" s="81" customFormat="1" ht="28.5" customHeight="1">
      <c r="A5" s="186"/>
      <c r="B5" s="186"/>
      <c r="C5" s="279"/>
      <c r="D5" s="18" t="s">
        <v>118</v>
      </c>
      <c r="E5" s="18" t="s">
        <v>396</v>
      </c>
      <c r="F5" s="18" t="s">
        <v>397</v>
      </c>
      <c r="G5" s="129" t="s">
        <v>132</v>
      </c>
      <c r="H5" s="18" t="s">
        <v>133</v>
      </c>
      <c r="I5" s="279"/>
      <c r="J5" s="279"/>
    </row>
    <row r="6" spans="1:10" s="208" customFormat="1" ht="24" customHeight="1">
      <c r="A6" s="21"/>
      <c r="B6" s="268" t="s">
        <v>135</v>
      </c>
      <c r="C6" s="268" t="s">
        <v>136</v>
      </c>
      <c r="D6" s="282" t="s">
        <v>137</v>
      </c>
      <c r="E6" s="282" t="s">
        <v>138</v>
      </c>
      <c r="F6" s="268" t="s">
        <v>139</v>
      </c>
      <c r="G6" s="268" t="s">
        <v>140</v>
      </c>
      <c r="H6" s="268" t="s">
        <v>141</v>
      </c>
      <c r="I6" s="268" t="s">
        <v>142</v>
      </c>
      <c r="J6" s="268" t="s">
        <v>143</v>
      </c>
    </row>
    <row r="7" spans="1:10" ht="24" customHeight="1">
      <c r="A7" s="283">
        <v>1</v>
      </c>
      <c r="B7" s="21"/>
      <c r="C7" s="21"/>
      <c r="D7" s="270"/>
      <c r="E7" s="270"/>
      <c r="F7" s="270"/>
      <c r="G7" s="270"/>
      <c r="H7" s="270"/>
      <c r="I7" s="262"/>
      <c r="J7" s="283"/>
    </row>
    <row r="8" spans="1:10" ht="24" customHeight="1">
      <c r="A8" s="283">
        <v>2</v>
      </c>
      <c r="B8" s="21"/>
      <c r="C8" s="21"/>
      <c r="D8" s="270"/>
      <c r="E8" s="270"/>
      <c r="F8" s="270"/>
      <c r="G8" s="270"/>
      <c r="H8" s="270"/>
      <c r="I8" s="262"/>
      <c r="J8" s="283"/>
    </row>
    <row r="9" spans="1:10" ht="24" customHeight="1">
      <c r="A9" s="283">
        <v>3</v>
      </c>
      <c r="B9" s="21"/>
      <c r="C9" s="21"/>
      <c r="D9" s="270"/>
      <c r="E9" s="270"/>
      <c r="F9" s="270"/>
      <c r="G9" s="270"/>
      <c r="H9" s="270"/>
      <c r="I9" s="262"/>
      <c r="J9" s="283"/>
    </row>
    <row r="10" spans="1:10" ht="24" customHeight="1">
      <c r="A10" s="283">
        <v>4</v>
      </c>
      <c r="B10" s="21"/>
      <c r="C10" s="21"/>
      <c r="D10" s="270"/>
      <c r="E10" s="270"/>
      <c r="F10" s="270"/>
      <c r="G10" s="270"/>
      <c r="H10" s="270"/>
      <c r="I10" s="262"/>
      <c r="J10" s="283"/>
    </row>
    <row r="11" spans="1:10" ht="24" customHeight="1">
      <c r="A11" s="283">
        <v>5</v>
      </c>
      <c r="B11" s="21"/>
      <c r="C11" s="21"/>
      <c r="D11" s="270"/>
      <c r="E11" s="270"/>
      <c r="F11" s="270"/>
      <c r="G11" s="270"/>
      <c r="H11" s="270"/>
      <c r="I11" s="262"/>
      <c r="J11" s="283"/>
    </row>
    <row r="12" spans="1:10" ht="24" customHeight="1">
      <c r="A12" s="283">
        <v>6</v>
      </c>
      <c r="B12" s="21"/>
      <c r="C12" s="21"/>
      <c r="D12" s="270"/>
      <c r="E12" s="270"/>
      <c r="F12" s="270"/>
      <c r="G12" s="270"/>
      <c r="H12" s="270"/>
      <c r="I12" s="262"/>
      <c r="J12" s="283"/>
    </row>
    <row r="13" spans="1:10" ht="24" customHeight="1">
      <c r="A13" s="283">
        <v>7</v>
      </c>
      <c r="B13" s="21"/>
      <c r="C13" s="21"/>
      <c r="D13" s="270"/>
      <c r="E13" s="270"/>
      <c r="F13" s="270"/>
      <c r="G13" s="270"/>
      <c r="H13" s="270"/>
      <c r="I13" s="262"/>
      <c r="J13" s="283"/>
    </row>
    <row r="14" spans="1:10" ht="24" customHeight="1">
      <c r="A14" s="283">
        <v>8</v>
      </c>
      <c r="B14" s="21"/>
      <c r="C14" s="21"/>
      <c r="D14" s="270"/>
      <c r="E14" s="270"/>
      <c r="F14" s="270"/>
      <c r="G14" s="270"/>
      <c r="H14" s="270"/>
      <c r="I14" s="262"/>
      <c r="J14" s="283"/>
    </row>
    <row r="15" spans="1:10" ht="24" customHeight="1">
      <c r="A15" s="216" t="s">
        <v>118</v>
      </c>
      <c r="B15" s="217"/>
      <c r="C15" s="218"/>
      <c r="D15" s="270"/>
      <c r="E15" s="270"/>
      <c r="F15" s="270"/>
      <c r="G15" s="270"/>
      <c r="H15" s="270"/>
      <c r="I15" s="262"/>
      <c r="J15" s="283"/>
    </row>
    <row r="16" spans="1:10" ht="33.75" customHeight="1">
      <c r="A16" s="284" t="s">
        <v>378</v>
      </c>
      <c r="B16" s="285"/>
      <c r="C16" s="285"/>
      <c r="D16" s="285"/>
      <c r="E16" s="286"/>
      <c r="F16" s="287" t="s">
        <v>123</v>
      </c>
      <c r="G16" s="288"/>
      <c r="H16" s="288"/>
      <c r="I16" s="288"/>
      <c r="J16" s="299"/>
    </row>
    <row r="17" spans="1:10" ht="26.25" customHeight="1">
      <c r="A17" s="289"/>
      <c r="B17" s="290"/>
      <c r="C17" s="290"/>
      <c r="D17" s="290"/>
      <c r="E17" s="291"/>
      <c r="F17" s="292"/>
      <c r="G17" s="293"/>
      <c r="H17" s="293"/>
      <c r="I17" s="293"/>
      <c r="J17" s="300"/>
    </row>
    <row r="18" spans="1:10" ht="33.75" customHeight="1">
      <c r="A18" s="289"/>
      <c r="B18" s="290"/>
      <c r="C18" s="290"/>
      <c r="D18" s="290"/>
      <c r="E18" s="291"/>
      <c r="F18" s="292"/>
      <c r="G18" s="293"/>
      <c r="H18" s="293"/>
      <c r="I18" s="293"/>
      <c r="J18" s="300"/>
    </row>
    <row r="19" spans="1:10" ht="6" customHeight="1">
      <c r="A19" s="289"/>
      <c r="B19" s="290"/>
      <c r="C19" s="290"/>
      <c r="D19" s="290"/>
      <c r="E19" s="291"/>
      <c r="F19" s="292"/>
      <c r="G19" s="293"/>
      <c r="H19" s="293"/>
      <c r="I19" s="293"/>
      <c r="J19" s="300"/>
    </row>
    <row r="20" spans="1:10" ht="24.75" customHeight="1">
      <c r="A20" s="294" t="s">
        <v>398</v>
      </c>
      <c r="B20" s="295"/>
      <c r="C20" s="295"/>
      <c r="D20" s="295"/>
      <c r="E20" s="296"/>
      <c r="F20" s="297"/>
      <c r="G20" s="298"/>
      <c r="H20" s="298"/>
      <c r="I20" s="298"/>
      <c r="J20" s="301"/>
    </row>
    <row r="21" ht="22.5" customHeight="1">
      <c r="A21" s="12"/>
    </row>
  </sheetData>
  <sheetProtection/>
  <mergeCells count="14">
    <mergeCell ref="A1:J1"/>
    <mergeCell ref="A2:J2"/>
    <mergeCell ref="A3:J3"/>
    <mergeCell ref="D4:F4"/>
    <mergeCell ref="G4:H4"/>
    <mergeCell ref="A15:C15"/>
    <mergeCell ref="A20:E20"/>
    <mergeCell ref="A4:A5"/>
    <mergeCell ref="B4:B5"/>
    <mergeCell ref="C4:C5"/>
    <mergeCell ref="I4:I5"/>
    <mergeCell ref="J4:J5"/>
    <mergeCell ref="F16:J20"/>
    <mergeCell ref="A16:E19"/>
  </mergeCells>
  <printOptions horizontalCentered="1" verticalCentered="1"/>
  <pageMargins left="0.39" right="0.39" top="0.75" bottom="0.75" header="0.31" footer="0.31"/>
  <pageSetup horizontalDpi="600" verticalDpi="6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K19"/>
  <sheetViews>
    <sheetView view="pageBreakPreview" zoomScaleSheetLayoutView="100" workbookViewId="0" topLeftCell="A1">
      <selection activeCell="L16" sqref="L16"/>
    </sheetView>
  </sheetViews>
  <sheetFormatPr defaultColWidth="9.00390625" defaultRowHeight="14.25"/>
  <cols>
    <col min="1" max="1" width="6.00390625" style="0" customWidth="1"/>
    <col min="2" max="2" width="18.00390625" style="0" customWidth="1"/>
    <col min="3" max="3" width="21.00390625" style="0" customWidth="1"/>
    <col min="4" max="4" width="18.00390625" style="0" customWidth="1"/>
    <col min="5" max="5" width="11.75390625" style="0" customWidth="1"/>
    <col min="6" max="6" width="13.625" style="0" customWidth="1"/>
    <col min="7" max="7" width="11.75390625" style="0" customWidth="1"/>
    <col min="8" max="8" width="13.50390625" style="0" customWidth="1"/>
    <col min="9" max="9" width="11.75390625" style="0" customWidth="1"/>
    <col min="10" max="10" width="14.25390625" style="0" customWidth="1"/>
    <col min="11" max="11" width="19.625" style="0" customWidth="1"/>
  </cols>
  <sheetData>
    <row r="1" spans="1:11" ht="39.75" customHeight="1">
      <c r="A1" s="179" t="s">
        <v>399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1" customFormat="1" ht="19.5" customHeight="1">
      <c r="A2" s="181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4.75" customHeight="1">
      <c r="A3" s="210" t="s">
        <v>400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s="14" customFormat="1" ht="24.75" customHeight="1">
      <c r="A4" s="129" t="s">
        <v>401</v>
      </c>
      <c r="B4" s="182" t="s">
        <v>402</v>
      </c>
      <c r="C4" s="182" t="s">
        <v>403</v>
      </c>
      <c r="D4" s="182" t="s">
        <v>404</v>
      </c>
      <c r="E4" s="129" t="s">
        <v>97</v>
      </c>
      <c r="F4" s="129"/>
      <c r="G4" s="129" t="s">
        <v>129</v>
      </c>
      <c r="H4" s="129"/>
      <c r="I4" s="129" t="s">
        <v>98</v>
      </c>
      <c r="J4" s="129"/>
      <c r="K4" s="213" t="s">
        <v>130</v>
      </c>
    </row>
    <row r="5" spans="1:11" s="14" customFormat="1" ht="24.75" customHeight="1">
      <c r="A5" s="129"/>
      <c r="B5" s="186"/>
      <c r="C5" s="186"/>
      <c r="D5" s="186"/>
      <c r="E5" s="129" t="s">
        <v>405</v>
      </c>
      <c r="F5" s="18" t="s">
        <v>406</v>
      </c>
      <c r="G5" s="129" t="s">
        <v>132</v>
      </c>
      <c r="H5" s="18" t="s">
        <v>133</v>
      </c>
      <c r="I5" s="129" t="s">
        <v>405</v>
      </c>
      <c r="J5" s="18" t="s">
        <v>406</v>
      </c>
      <c r="K5" s="279"/>
    </row>
    <row r="6" spans="1:11" s="208" customFormat="1" ht="24.75" customHeight="1">
      <c r="A6" s="267"/>
      <c r="B6" s="111" t="s">
        <v>135</v>
      </c>
      <c r="C6" s="111" t="s">
        <v>136</v>
      </c>
      <c r="D6" s="111" t="s">
        <v>137</v>
      </c>
      <c r="E6" s="111" t="s">
        <v>138</v>
      </c>
      <c r="F6" s="111" t="s">
        <v>139</v>
      </c>
      <c r="G6" s="111" t="s">
        <v>140</v>
      </c>
      <c r="H6" s="111" t="s">
        <v>141</v>
      </c>
      <c r="I6" s="111" t="s">
        <v>142</v>
      </c>
      <c r="J6" s="111" t="s">
        <v>143</v>
      </c>
      <c r="K6" s="111" t="s">
        <v>144</v>
      </c>
    </row>
    <row r="7" spans="1:11" ht="24.75" customHeight="1">
      <c r="A7" s="268">
        <v>1</v>
      </c>
      <c r="B7" s="269"/>
      <c r="C7" s="269"/>
      <c r="D7" s="269"/>
      <c r="E7" s="245"/>
      <c r="F7" s="270"/>
      <c r="G7" s="245"/>
      <c r="H7" s="270"/>
      <c r="I7" s="245"/>
      <c r="J7" s="270"/>
      <c r="K7" s="244"/>
    </row>
    <row r="8" spans="1:11" ht="24.75" customHeight="1">
      <c r="A8" s="269"/>
      <c r="B8" s="119"/>
      <c r="C8" s="119"/>
      <c r="D8" s="119"/>
      <c r="E8" s="245"/>
      <c r="F8" s="245"/>
      <c r="G8" s="245"/>
      <c r="H8" s="245"/>
      <c r="I8" s="245"/>
      <c r="J8" s="245"/>
      <c r="K8" s="116"/>
    </row>
    <row r="9" spans="1:11" ht="24.75" customHeight="1">
      <c r="A9" s="269"/>
      <c r="B9" s="119"/>
      <c r="C9" s="119"/>
      <c r="D9" s="119"/>
      <c r="E9" s="245"/>
      <c r="F9" s="245"/>
      <c r="G9" s="245"/>
      <c r="H9" s="245"/>
      <c r="I9" s="245"/>
      <c r="J9" s="245"/>
      <c r="K9" s="116"/>
    </row>
    <row r="10" spans="1:11" ht="24.75" customHeight="1">
      <c r="A10" s="269"/>
      <c r="B10" s="119"/>
      <c r="C10" s="119"/>
      <c r="D10" s="119"/>
      <c r="E10" s="245"/>
      <c r="F10" s="245"/>
      <c r="G10" s="245"/>
      <c r="H10" s="245"/>
      <c r="I10" s="245"/>
      <c r="J10" s="245"/>
      <c r="K10" s="116"/>
    </row>
    <row r="11" spans="1:11" ht="24.75" customHeight="1">
      <c r="A11" s="269"/>
      <c r="B11" s="119"/>
      <c r="C11" s="119"/>
      <c r="D11" s="119"/>
      <c r="E11" s="245"/>
      <c r="F11" s="245"/>
      <c r="G11" s="245"/>
      <c r="H11" s="245"/>
      <c r="I11" s="245"/>
      <c r="J11" s="245"/>
      <c r="K11" s="116"/>
    </row>
    <row r="12" spans="1:11" ht="24.75" customHeight="1">
      <c r="A12" s="269"/>
      <c r="B12" s="271"/>
      <c r="C12" s="271"/>
      <c r="D12" s="271"/>
      <c r="E12" s="245"/>
      <c r="F12" s="245"/>
      <c r="G12" s="245"/>
      <c r="H12" s="245"/>
      <c r="I12" s="245"/>
      <c r="J12" s="245"/>
      <c r="K12" s="116"/>
    </row>
    <row r="13" spans="1:11" ht="24.75" customHeight="1">
      <c r="A13" s="269"/>
      <c r="B13" s="271"/>
      <c r="C13" s="271"/>
      <c r="D13" s="271"/>
      <c r="E13" s="245"/>
      <c r="F13" s="245"/>
      <c r="G13" s="245"/>
      <c r="H13" s="245"/>
      <c r="I13" s="245"/>
      <c r="J13" s="245"/>
      <c r="K13" s="116"/>
    </row>
    <row r="14" spans="1:11" ht="24.75" customHeight="1">
      <c r="A14" s="269"/>
      <c r="B14" s="271"/>
      <c r="C14" s="271"/>
      <c r="D14" s="271"/>
      <c r="E14" s="245"/>
      <c r="F14" s="245"/>
      <c r="G14" s="245"/>
      <c r="H14" s="245"/>
      <c r="I14" s="245"/>
      <c r="J14" s="245"/>
      <c r="K14" s="116"/>
    </row>
    <row r="15" spans="1:11" ht="24.75" customHeight="1">
      <c r="A15" s="269"/>
      <c r="B15" s="271"/>
      <c r="C15" s="271"/>
      <c r="D15" s="271"/>
      <c r="E15" s="245"/>
      <c r="F15" s="245"/>
      <c r="G15" s="245"/>
      <c r="H15" s="245"/>
      <c r="I15" s="245"/>
      <c r="J15" s="245"/>
      <c r="K15" s="116"/>
    </row>
    <row r="16" spans="1:11" ht="24.75" customHeight="1">
      <c r="A16" s="271" t="s">
        <v>118</v>
      </c>
      <c r="B16" s="272"/>
      <c r="C16" s="272"/>
      <c r="D16" s="273"/>
      <c r="E16" s="245"/>
      <c r="F16" s="245">
        <f>SUM(F7:F15)</f>
        <v>0</v>
      </c>
      <c r="G16" s="245"/>
      <c r="H16" s="245">
        <f>SUM(H7:H15)</f>
        <v>0</v>
      </c>
      <c r="I16" s="245"/>
      <c r="J16" s="245">
        <f>SUM(J7)</f>
        <v>0</v>
      </c>
      <c r="K16" s="116"/>
    </row>
    <row r="17" spans="1:11" ht="66" customHeight="1">
      <c r="A17" s="274" t="s">
        <v>378</v>
      </c>
      <c r="B17" s="275"/>
      <c r="C17" s="275"/>
      <c r="D17" s="275"/>
      <c r="E17" s="275"/>
      <c r="F17" s="275"/>
      <c r="G17" s="276" t="s">
        <v>123</v>
      </c>
      <c r="H17" s="276"/>
      <c r="I17" s="276"/>
      <c r="J17" s="276"/>
      <c r="K17" s="276"/>
    </row>
    <row r="18" spans="1:11" ht="14.25">
      <c r="A18" s="277" t="s">
        <v>398</v>
      </c>
      <c r="B18" s="278"/>
      <c r="C18" s="278"/>
      <c r="D18" s="278"/>
      <c r="E18" s="278"/>
      <c r="F18" s="278"/>
      <c r="G18" s="276"/>
      <c r="H18" s="276"/>
      <c r="I18" s="276"/>
      <c r="J18" s="276"/>
      <c r="K18" s="276"/>
    </row>
    <row r="19" spans="2:4" ht="14.25">
      <c r="B19" s="12"/>
      <c r="C19" s="12"/>
      <c r="D19" s="12"/>
    </row>
  </sheetData>
  <sheetProtection/>
  <mergeCells count="15">
    <mergeCell ref="A1:K1"/>
    <mergeCell ref="A2:K2"/>
    <mergeCell ref="A3:K3"/>
    <mergeCell ref="E4:F4"/>
    <mergeCell ref="G4:H4"/>
    <mergeCell ref="I4:J4"/>
    <mergeCell ref="A16:D16"/>
    <mergeCell ref="A17:F17"/>
    <mergeCell ref="A18:F18"/>
    <mergeCell ref="A4:A5"/>
    <mergeCell ref="B4:B5"/>
    <mergeCell ref="C4:C5"/>
    <mergeCell ref="D4:D5"/>
    <mergeCell ref="K4:K5"/>
    <mergeCell ref="G17:K18"/>
  </mergeCells>
  <printOptions/>
  <pageMargins left="0.75" right="0.75" top="1" bottom="1" header="0.51" footer="0.51"/>
  <pageSetup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="70" zoomScaleNormal="70" zoomScaleSheetLayoutView="70" workbookViewId="0" topLeftCell="A1">
      <selection activeCell="B29" sqref="B29"/>
    </sheetView>
  </sheetViews>
  <sheetFormatPr defaultColWidth="9.00390625" defaultRowHeight="14.25"/>
  <cols>
    <col min="1" max="1" width="21.00390625" style="81" customWidth="1"/>
    <col min="2" max="2" width="75.375" style="101" customWidth="1"/>
    <col min="3" max="3" width="28.875" style="0" hidden="1" customWidth="1"/>
    <col min="4" max="4" width="14.125" style="0" hidden="1" customWidth="1"/>
    <col min="5" max="5" width="9.00390625" style="0" hidden="1" customWidth="1"/>
    <col min="6" max="6" width="9.625" style="0" customWidth="1"/>
  </cols>
  <sheetData>
    <row r="1" spans="1:6" ht="73.5" customHeight="1">
      <c r="A1" s="462" t="s">
        <v>11</v>
      </c>
      <c r="B1" s="462"/>
      <c r="C1" s="463"/>
      <c r="D1" s="464" t="s">
        <v>12</v>
      </c>
      <c r="E1" s="463"/>
      <c r="F1" s="463"/>
    </row>
    <row r="2" spans="1:6" ht="34.5" customHeight="1">
      <c r="A2" s="465" t="s">
        <v>13</v>
      </c>
      <c r="B2" s="466"/>
      <c r="C2" s="463"/>
      <c r="D2" s="464"/>
      <c r="E2" s="463"/>
      <c r="F2" s="463"/>
    </row>
    <row r="3" spans="1:4" ht="30" customHeight="1">
      <c r="A3" s="467" t="s">
        <v>14</v>
      </c>
      <c r="B3" s="468" t="s">
        <v>15</v>
      </c>
      <c r="C3" s="469" t="str">
        <f>HYPERLINK("#"&amp;D3&amp;"!E2",D3)</f>
        <v>货币资金</v>
      </c>
      <c r="D3" t="s">
        <v>16</v>
      </c>
    </row>
    <row r="4" spans="1:4" ht="30" customHeight="1">
      <c r="A4" s="467" t="s">
        <v>17</v>
      </c>
      <c r="B4" s="468" t="s">
        <v>18</v>
      </c>
      <c r="C4" s="469" t="str">
        <f aca="true" t="shared" si="0" ref="C4:C24">HYPERLINK("#"&amp;D4&amp;"!E2",D4)</f>
        <v>短期投资</v>
      </c>
      <c r="D4" t="s">
        <v>19</v>
      </c>
    </row>
    <row r="5" spans="1:4" ht="30" customHeight="1">
      <c r="A5" s="467" t="s">
        <v>20</v>
      </c>
      <c r="B5" s="468" t="s">
        <v>21</v>
      </c>
      <c r="C5" s="469" t="str">
        <f t="shared" si="0"/>
        <v>应收款</v>
      </c>
      <c r="D5" t="s">
        <v>22</v>
      </c>
    </row>
    <row r="6" spans="1:4" ht="30" customHeight="1">
      <c r="A6" s="467" t="s">
        <v>23</v>
      </c>
      <c r="B6" s="468" t="s">
        <v>24</v>
      </c>
      <c r="C6" s="469" t="str">
        <f t="shared" si="0"/>
        <v>库存物资</v>
      </c>
      <c r="D6" t="s">
        <v>25</v>
      </c>
    </row>
    <row r="7" spans="1:4" ht="30" customHeight="1">
      <c r="A7" s="467" t="s">
        <v>26</v>
      </c>
      <c r="B7" s="468" t="s">
        <v>27</v>
      </c>
      <c r="C7" s="469" t="str">
        <f t="shared" si="0"/>
        <v>牲畜（禽）资产</v>
      </c>
      <c r="D7" t="s">
        <v>28</v>
      </c>
    </row>
    <row r="8" spans="1:4" ht="30" customHeight="1">
      <c r="A8" s="467" t="s">
        <v>29</v>
      </c>
      <c r="B8" s="468" t="s">
        <v>30</v>
      </c>
      <c r="C8" s="469" t="str">
        <f t="shared" si="0"/>
        <v>林木资产</v>
      </c>
      <c r="D8" t="s">
        <v>31</v>
      </c>
    </row>
    <row r="9" spans="1:4" ht="30" customHeight="1">
      <c r="A9" s="467" t="s">
        <v>32</v>
      </c>
      <c r="B9" s="468" t="s">
        <v>33</v>
      </c>
      <c r="C9" s="469" t="str">
        <f t="shared" si="0"/>
        <v>长期投资</v>
      </c>
      <c r="D9" t="s">
        <v>34</v>
      </c>
    </row>
    <row r="10" spans="1:4" ht="30" customHeight="1">
      <c r="A10" s="467" t="s">
        <v>35</v>
      </c>
      <c r="B10" s="468" t="s">
        <v>36</v>
      </c>
      <c r="C10" s="469" t="str">
        <f t="shared" si="0"/>
        <v>固定资产（经营性固定资产）</v>
      </c>
      <c r="D10" t="s">
        <v>37</v>
      </c>
    </row>
    <row r="11" spans="1:4" ht="30" customHeight="1">
      <c r="A11" s="467" t="s">
        <v>38</v>
      </c>
      <c r="B11" s="468" t="s">
        <v>39</v>
      </c>
      <c r="C11" s="469" t="str">
        <f t="shared" si="0"/>
        <v>固定资产（非经营性固定资产）</v>
      </c>
      <c r="D11" t="s">
        <v>40</v>
      </c>
    </row>
    <row r="12" spans="1:4" ht="30" customHeight="1">
      <c r="A12" s="467" t="s">
        <v>41</v>
      </c>
      <c r="B12" s="468" t="s">
        <v>42</v>
      </c>
      <c r="C12" s="469" t="str">
        <f t="shared" si="0"/>
        <v>在建工程</v>
      </c>
      <c r="D12" t="s">
        <v>43</v>
      </c>
    </row>
    <row r="13" spans="1:3" ht="30" customHeight="1">
      <c r="A13" s="467" t="s">
        <v>44</v>
      </c>
      <c r="B13" s="468" t="s">
        <v>45</v>
      </c>
      <c r="C13" s="469"/>
    </row>
    <row r="14" spans="1:4" ht="30" customHeight="1">
      <c r="A14" s="467" t="s">
        <v>46</v>
      </c>
      <c r="B14" s="468" t="s">
        <v>47</v>
      </c>
      <c r="C14" s="469" t="str">
        <f t="shared" si="0"/>
        <v>无形资产</v>
      </c>
      <c r="D14" t="s">
        <v>48</v>
      </c>
    </row>
    <row r="15" spans="1:3" ht="30" customHeight="1">
      <c r="A15" s="467" t="s">
        <v>49</v>
      </c>
      <c r="B15" s="468" t="s">
        <v>50</v>
      </c>
      <c r="C15" s="469"/>
    </row>
    <row r="16" spans="1:3" ht="30" customHeight="1">
      <c r="A16" s="467" t="s">
        <v>51</v>
      </c>
      <c r="B16" s="468" t="s">
        <v>52</v>
      </c>
      <c r="C16" s="469"/>
    </row>
    <row r="17" spans="1:4" ht="30" customHeight="1">
      <c r="A17" s="467" t="s">
        <v>53</v>
      </c>
      <c r="B17" s="468" t="s">
        <v>54</v>
      </c>
      <c r="C17" s="469" t="str">
        <f t="shared" si="0"/>
        <v>借款及应付款</v>
      </c>
      <c r="D17" t="s">
        <v>55</v>
      </c>
    </row>
    <row r="18" spans="1:3" ht="30" customHeight="1">
      <c r="A18" s="467" t="s">
        <v>56</v>
      </c>
      <c r="B18" s="468" t="s">
        <v>57</v>
      </c>
      <c r="C18" s="469"/>
    </row>
    <row r="19" spans="1:3" ht="30" customHeight="1">
      <c r="A19" s="467" t="s">
        <v>58</v>
      </c>
      <c r="B19" s="468" t="s">
        <v>59</v>
      </c>
      <c r="C19" s="469"/>
    </row>
    <row r="20" spans="1:4" ht="30" customHeight="1">
      <c r="A20" s="467" t="s">
        <v>60</v>
      </c>
      <c r="B20" s="468" t="s">
        <v>61</v>
      </c>
      <c r="C20" s="469" t="str">
        <f t="shared" si="0"/>
        <v>一事一议资金</v>
      </c>
      <c r="D20" t="s">
        <v>62</v>
      </c>
    </row>
    <row r="21" spans="1:4" ht="30" customHeight="1">
      <c r="A21" s="467" t="s">
        <v>63</v>
      </c>
      <c r="B21" s="468" t="s">
        <v>64</v>
      </c>
      <c r="C21" s="469" t="str">
        <f t="shared" si="0"/>
        <v>专项应付款</v>
      </c>
      <c r="D21" t="s">
        <v>65</v>
      </c>
    </row>
    <row r="22" spans="1:4" ht="30" customHeight="1">
      <c r="A22" s="467" t="s">
        <v>66</v>
      </c>
      <c r="B22" s="468" t="s">
        <v>67</v>
      </c>
      <c r="C22" s="469" t="str">
        <f t="shared" si="0"/>
        <v>所有者权益</v>
      </c>
      <c r="D22" t="s">
        <v>68</v>
      </c>
    </row>
    <row r="23" spans="1:4" ht="30" customHeight="1">
      <c r="A23" s="467" t="s">
        <v>69</v>
      </c>
      <c r="B23" s="468" t="s">
        <v>70</v>
      </c>
      <c r="C23" s="469" t="str">
        <f t="shared" si="0"/>
        <v>资源清查总表</v>
      </c>
      <c r="D23" s="11" t="s">
        <v>71</v>
      </c>
    </row>
    <row r="24" spans="1:4" ht="30" customHeight="1">
      <c r="A24" s="467" t="s">
        <v>72</v>
      </c>
      <c r="B24" s="468" t="s">
        <v>73</v>
      </c>
      <c r="C24" s="469" t="str">
        <f t="shared" si="0"/>
        <v>资源清查明细表</v>
      </c>
      <c r="D24" s="11" t="s">
        <v>74</v>
      </c>
    </row>
    <row r="25" spans="1:4" ht="30" customHeight="1">
      <c r="A25" s="467" t="s">
        <v>75</v>
      </c>
      <c r="B25" s="468" t="s">
        <v>76</v>
      </c>
      <c r="C25" s="469"/>
      <c r="D25" s="11"/>
    </row>
    <row r="26" spans="1:4" ht="30" customHeight="1">
      <c r="A26" s="467" t="s">
        <v>77</v>
      </c>
      <c r="B26" s="468" t="s">
        <v>78</v>
      </c>
      <c r="C26" s="469"/>
      <c r="D26" s="11"/>
    </row>
    <row r="27" spans="1:4" ht="30" customHeight="1">
      <c r="A27" s="467" t="s">
        <v>79</v>
      </c>
      <c r="B27" s="468" t="s">
        <v>80</v>
      </c>
      <c r="C27" s="469"/>
      <c r="D27" s="11"/>
    </row>
    <row r="28" spans="1:4" ht="30" customHeight="1">
      <c r="A28" s="467" t="s">
        <v>81</v>
      </c>
      <c r="B28" s="468" t="s">
        <v>82</v>
      </c>
      <c r="C28" s="469"/>
      <c r="D28" s="11"/>
    </row>
    <row r="29" spans="1:4" ht="30" customHeight="1">
      <c r="A29" s="467" t="s">
        <v>83</v>
      </c>
      <c r="B29" s="468" t="s">
        <v>84</v>
      </c>
      <c r="C29" s="469"/>
      <c r="D29" s="11"/>
    </row>
    <row r="30" spans="1:4" ht="30" customHeight="1">
      <c r="A30" s="467" t="s">
        <v>85</v>
      </c>
      <c r="B30" s="468" t="s">
        <v>86</v>
      </c>
      <c r="C30" s="469"/>
      <c r="D30" s="11"/>
    </row>
    <row r="31" spans="1:4" ht="34.5" customHeight="1">
      <c r="A31" s="465" t="s">
        <v>87</v>
      </c>
      <c r="B31" s="466"/>
      <c r="C31" s="469"/>
      <c r="D31" s="11"/>
    </row>
    <row r="32" spans="1:4" ht="34.5" customHeight="1">
      <c r="A32" s="467" t="s">
        <v>88</v>
      </c>
      <c r="B32" s="468" t="s">
        <v>89</v>
      </c>
      <c r="C32" s="469"/>
      <c r="D32" s="11"/>
    </row>
    <row r="33" spans="1:4" ht="34.5" customHeight="1">
      <c r="A33" s="467" t="s">
        <v>90</v>
      </c>
      <c r="B33" s="468" t="s">
        <v>91</v>
      </c>
      <c r="C33" s="469"/>
      <c r="D33" s="11"/>
    </row>
    <row r="34" spans="1:4" ht="30" customHeight="1">
      <c r="A34" s="467" t="s">
        <v>92</v>
      </c>
      <c r="B34" s="468" t="s">
        <v>93</v>
      </c>
      <c r="C34" s="469"/>
      <c r="D34" s="11"/>
    </row>
    <row r="35" spans="1:4" ht="30" customHeight="1">
      <c r="A35" s="467" t="s">
        <v>94</v>
      </c>
      <c r="B35" s="468" t="s">
        <v>95</v>
      </c>
      <c r="C35" s="469"/>
      <c r="D35" s="11"/>
    </row>
    <row r="36" spans="3:4" ht="21.75" customHeight="1">
      <c r="C36" s="469"/>
      <c r="D36" s="11"/>
    </row>
  </sheetData>
  <sheetProtection/>
  <mergeCells count="3">
    <mergeCell ref="A1:B1"/>
    <mergeCell ref="A2:B2"/>
    <mergeCell ref="A31:B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19"/>
  <sheetViews>
    <sheetView view="pageBreakPreview" zoomScale="85" zoomScaleSheetLayoutView="85" workbookViewId="0" topLeftCell="A1">
      <selection activeCell="A3" sqref="A3:L3"/>
    </sheetView>
  </sheetViews>
  <sheetFormatPr defaultColWidth="9.00390625" defaultRowHeight="14.25"/>
  <cols>
    <col min="1" max="1" width="6.00390625" style="101" customWidth="1"/>
    <col min="2" max="2" width="20.00390625" style="101" customWidth="1"/>
    <col min="3" max="3" width="10.25390625" style="101" customWidth="1"/>
    <col min="4" max="4" width="10.125" style="101" customWidth="1"/>
    <col min="5" max="5" width="11.75390625" style="101" customWidth="1"/>
    <col min="6" max="6" width="14.00390625" style="101" customWidth="1"/>
    <col min="7" max="9" width="12.50390625" style="101" customWidth="1"/>
    <col min="10" max="10" width="15.625" style="101" customWidth="1"/>
    <col min="11" max="11" width="12.625" style="101" customWidth="1"/>
    <col min="12" max="12" width="16.00390625" style="101" customWidth="1"/>
    <col min="13" max="16384" width="9.00390625" style="101" customWidth="1"/>
  </cols>
  <sheetData>
    <row r="1" spans="1:12" ht="39.75" customHeight="1">
      <c r="A1" s="258" t="s">
        <v>407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s="231" customFormat="1" ht="24" customHeight="1">
      <c r="A2" s="259" t="s">
        <v>60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4" customHeight="1">
      <c r="A3" s="237" t="s">
        <v>408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33" customFormat="1" ht="24" customHeight="1">
      <c r="A4" s="109" t="s">
        <v>125</v>
      </c>
      <c r="B4" s="109" t="s">
        <v>409</v>
      </c>
      <c r="C4" s="109" t="s">
        <v>410</v>
      </c>
      <c r="D4" s="253" t="s">
        <v>411</v>
      </c>
      <c r="E4" s="260"/>
      <c r="F4" s="260"/>
      <c r="G4" s="260"/>
      <c r="H4" s="254"/>
      <c r="I4" s="240" t="s">
        <v>412</v>
      </c>
      <c r="J4" s="108" t="s">
        <v>62</v>
      </c>
      <c r="K4" s="108"/>
      <c r="L4" s="240" t="s">
        <v>130</v>
      </c>
    </row>
    <row r="5" spans="1:12" s="233" customFormat="1" ht="24" customHeight="1">
      <c r="A5" s="109"/>
      <c r="B5" s="109"/>
      <c r="C5" s="109"/>
      <c r="D5" s="240" t="s">
        <v>413</v>
      </c>
      <c r="E5" s="240" t="s">
        <v>414</v>
      </c>
      <c r="F5" s="240" t="s">
        <v>415</v>
      </c>
      <c r="G5" s="108" t="s">
        <v>416</v>
      </c>
      <c r="H5" s="108" t="s">
        <v>307</v>
      </c>
      <c r="I5" s="266"/>
      <c r="J5" s="109" t="s">
        <v>97</v>
      </c>
      <c r="K5" s="108" t="s">
        <v>98</v>
      </c>
      <c r="L5" s="242"/>
    </row>
    <row r="6" spans="1:12" s="234" customFormat="1" ht="24" customHeight="1">
      <c r="A6" s="243"/>
      <c r="B6" s="215" t="s">
        <v>135</v>
      </c>
      <c r="C6" s="215" t="s">
        <v>136</v>
      </c>
      <c r="D6" s="215" t="s">
        <v>137</v>
      </c>
      <c r="E6" s="215" t="s">
        <v>138</v>
      </c>
      <c r="F6" s="215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  <c r="K6" s="215" t="s">
        <v>144</v>
      </c>
      <c r="L6" s="215" t="s">
        <v>254</v>
      </c>
    </row>
    <row r="7" spans="1:12" s="101" customFormat="1" ht="24" customHeight="1">
      <c r="A7" s="244"/>
      <c r="B7" s="261"/>
      <c r="C7" s="246"/>
      <c r="D7" s="246"/>
      <c r="E7" s="246"/>
      <c r="F7" s="262"/>
      <c r="G7" s="246"/>
      <c r="H7" s="246"/>
      <c r="I7" s="246"/>
      <c r="J7" s="262"/>
      <c r="K7" s="262"/>
      <c r="L7" s="116"/>
    </row>
    <row r="8" spans="1:12" ht="24" customHeight="1">
      <c r="A8" s="244"/>
      <c r="B8" s="261"/>
      <c r="C8" s="246"/>
      <c r="D8" s="246"/>
      <c r="E8" s="246"/>
      <c r="F8" s="262"/>
      <c r="G8" s="246"/>
      <c r="H8" s="246"/>
      <c r="I8" s="246"/>
      <c r="J8" s="262"/>
      <c r="K8" s="262"/>
      <c r="L8" s="116"/>
    </row>
    <row r="9" spans="1:12" ht="24" customHeight="1">
      <c r="A9" s="244"/>
      <c r="B9" s="261"/>
      <c r="C9" s="246"/>
      <c r="D9" s="246"/>
      <c r="E9" s="246"/>
      <c r="F9" s="262"/>
      <c r="G9" s="246"/>
      <c r="H9" s="246"/>
      <c r="I9" s="246"/>
      <c r="J9" s="262"/>
      <c r="K9" s="262"/>
      <c r="L9" s="116"/>
    </row>
    <row r="10" spans="1:12" ht="24" customHeight="1">
      <c r="A10" s="244"/>
      <c r="B10" s="261"/>
      <c r="C10" s="246"/>
      <c r="D10" s="246"/>
      <c r="E10" s="246"/>
      <c r="F10" s="262"/>
      <c r="G10" s="246"/>
      <c r="H10" s="246"/>
      <c r="I10" s="246"/>
      <c r="J10" s="262"/>
      <c r="K10" s="262"/>
      <c r="L10" s="116"/>
    </row>
    <row r="11" spans="1:12" ht="24" customHeight="1">
      <c r="A11" s="244"/>
      <c r="B11" s="116"/>
      <c r="C11" s="246"/>
      <c r="D11" s="246"/>
      <c r="E11" s="246"/>
      <c r="F11" s="246"/>
      <c r="G11" s="246"/>
      <c r="H11" s="246"/>
      <c r="I11" s="246"/>
      <c r="J11" s="246"/>
      <c r="K11" s="246"/>
      <c r="L11" s="116"/>
    </row>
    <row r="12" spans="1:12" ht="24" customHeight="1">
      <c r="A12" s="244"/>
      <c r="B12" s="116"/>
      <c r="C12" s="246"/>
      <c r="D12" s="246"/>
      <c r="E12" s="246"/>
      <c r="F12" s="246"/>
      <c r="G12" s="246"/>
      <c r="H12" s="246"/>
      <c r="I12" s="246"/>
      <c r="J12" s="246"/>
      <c r="K12" s="246"/>
      <c r="L12" s="116"/>
    </row>
    <row r="13" spans="1:12" ht="24" customHeight="1">
      <c r="A13" s="244"/>
      <c r="B13" s="116"/>
      <c r="C13" s="246"/>
      <c r="D13" s="246"/>
      <c r="E13" s="246"/>
      <c r="F13" s="246"/>
      <c r="G13" s="246"/>
      <c r="H13" s="246"/>
      <c r="I13" s="246"/>
      <c r="J13" s="246"/>
      <c r="K13" s="246"/>
      <c r="L13" s="116"/>
    </row>
    <row r="14" spans="1:12" ht="24" customHeight="1">
      <c r="A14" s="244"/>
      <c r="B14" s="116"/>
      <c r="C14" s="246"/>
      <c r="D14" s="246"/>
      <c r="E14" s="246"/>
      <c r="F14" s="246"/>
      <c r="G14" s="246"/>
      <c r="H14" s="246"/>
      <c r="I14" s="246"/>
      <c r="J14" s="246"/>
      <c r="K14" s="246"/>
      <c r="L14" s="116"/>
    </row>
    <row r="15" spans="1:12" ht="24" customHeight="1">
      <c r="A15" s="244"/>
      <c r="B15" s="116"/>
      <c r="C15" s="246"/>
      <c r="D15" s="246"/>
      <c r="E15" s="246"/>
      <c r="F15" s="246"/>
      <c r="G15" s="246"/>
      <c r="H15" s="246"/>
      <c r="I15" s="246"/>
      <c r="J15" s="246"/>
      <c r="K15" s="246"/>
      <c r="L15" s="116"/>
    </row>
    <row r="16" spans="1:12" ht="24" customHeight="1">
      <c r="A16" s="119" t="s">
        <v>118</v>
      </c>
      <c r="B16" s="119"/>
      <c r="C16" s="219"/>
      <c r="D16" s="219"/>
      <c r="E16" s="246"/>
      <c r="F16" s="246"/>
      <c r="G16" s="246"/>
      <c r="H16" s="246"/>
      <c r="I16" s="246"/>
      <c r="J16" s="262"/>
      <c r="K16" s="246"/>
      <c r="L16" s="116"/>
    </row>
    <row r="17" spans="1:12" ht="63.75" customHeight="1">
      <c r="A17" s="249" t="s">
        <v>378</v>
      </c>
      <c r="B17" s="250"/>
      <c r="C17" s="250"/>
      <c r="D17" s="250"/>
      <c r="E17" s="250"/>
      <c r="F17" s="250"/>
      <c r="G17" s="250"/>
      <c r="H17" s="250"/>
      <c r="I17" s="257" t="s">
        <v>123</v>
      </c>
      <c r="J17" s="257"/>
      <c r="K17" s="257"/>
      <c r="L17" s="257"/>
    </row>
    <row r="18" spans="1:12" ht="14.25">
      <c r="A18" s="263" t="s">
        <v>398</v>
      </c>
      <c r="B18" s="264"/>
      <c r="C18" s="264"/>
      <c r="D18" s="264"/>
      <c r="E18" s="264"/>
      <c r="F18" s="264"/>
      <c r="G18" s="264"/>
      <c r="H18" s="264"/>
      <c r="I18" s="257"/>
      <c r="J18" s="257"/>
      <c r="K18" s="257"/>
      <c r="L18" s="257"/>
    </row>
    <row r="19" ht="14.25">
      <c r="A19" s="265"/>
    </row>
  </sheetData>
  <sheetProtection/>
  <mergeCells count="14">
    <mergeCell ref="A1:L1"/>
    <mergeCell ref="A2:L2"/>
    <mergeCell ref="A3:L3"/>
    <mergeCell ref="D4:H4"/>
    <mergeCell ref="J4:K4"/>
    <mergeCell ref="A16:B16"/>
    <mergeCell ref="A17:H17"/>
    <mergeCell ref="A18:H18"/>
    <mergeCell ref="A4:A5"/>
    <mergeCell ref="B4:B5"/>
    <mergeCell ref="C4:C5"/>
    <mergeCell ref="I4:I5"/>
    <mergeCell ref="L4:L5"/>
    <mergeCell ref="I17:L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SheetLayoutView="100" workbookViewId="0" topLeftCell="A1">
      <selection activeCell="O16" sqref="O16"/>
    </sheetView>
  </sheetViews>
  <sheetFormatPr defaultColWidth="9.00390625" defaultRowHeight="14.25"/>
  <cols>
    <col min="1" max="1" width="6.00390625" style="101" customWidth="1"/>
    <col min="2" max="2" width="11.75390625" style="101" customWidth="1"/>
    <col min="3" max="4" width="11.625" style="101" customWidth="1"/>
    <col min="5" max="5" width="7.375" style="101" customWidth="1"/>
    <col min="6" max="7" width="11.625" style="101" customWidth="1"/>
    <col min="8" max="8" width="8.25390625" style="101" customWidth="1"/>
    <col min="9" max="12" width="11.625" style="101" customWidth="1"/>
    <col min="13" max="13" width="21.125" style="101" customWidth="1"/>
    <col min="14" max="16384" width="9.00390625" style="101" customWidth="1"/>
  </cols>
  <sheetData>
    <row r="1" spans="1:13" ht="39.75" customHeight="1">
      <c r="A1" s="235" t="s">
        <v>417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231" customFormat="1" ht="21" customHeight="1">
      <c r="A2" s="236" t="s">
        <v>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32" customFormat="1" ht="24" customHeight="1">
      <c r="A3" s="237" t="s">
        <v>418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s="233" customFormat="1" ht="37.5" customHeight="1">
      <c r="A4" s="109" t="s">
        <v>125</v>
      </c>
      <c r="B4" s="239" t="s">
        <v>419</v>
      </c>
      <c r="C4" s="239" t="s">
        <v>420</v>
      </c>
      <c r="D4" s="240" t="s">
        <v>421</v>
      </c>
      <c r="E4" s="239" t="s">
        <v>422</v>
      </c>
      <c r="F4" s="108" t="s">
        <v>423</v>
      </c>
      <c r="G4" s="108"/>
      <c r="H4" s="239" t="s">
        <v>424</v>
      </c>
      <c r="I4" s="253" t="s">
        <v>97</v>
      </c>
      <c r="J4" s="254"/>
      <c r="K4" s="253" t="s">
        <v>98</v>
      </c>
      <c r="L4" s="254"/>
      <c r="M4" s="240" t="s">
        <v>425</v>
      </c>
    </row>
    <row r="5" spans="1:13" s="233" customFormat="1" ht="37.5" customHeight="1">
      <c r="A5" s="109"/>
      <c r="B5" s="241"/>
      <c r="C5" s="241"/>
      <c r="D5" s="242"/>
      <c r="E5" s="242"/>
      <c r="F5" s="108" t="s">
        <v>426</v>
      </c>
      <c r="G5" s="109" t="s">
        <v>427</v>
      </c>
      <c r="H5" s="241"/>
      <c r="I5" s="108" t="s">
        <v>426</v>
      </c>
      <c r="J5" s="109" t="s">
        <v>427</v>
      </c>
      <c r="K5" s="108" t="s">
        <v>426</v>
      </c>
      <c r="L5" s="109" t="s">
        <v>427</v>
      </c>
      <c r="M5" s="242"/>
    </row>
    <row r="6" spans="1:13" s="234" customFormat="1" ht="24" customHeight="1">
      <c r="A6" s="243"/>
      <c r="B6" s="215" t="s">
        <v>135</v>
      </c>
      <c r="C6" s="215" t="s">
        <v>136</v>
      </c>
      <c r="D6" s="215" t="s">
        <v>137</v>
      </c>
      <c r="E6" s="215" t="s">
        <v>138</v>
      </c>
      <c r="F6" s="215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  <c r="K6" s="215" t="s">
        <v>144</v>
      </c>
      <c r="L6" s="215" t="s">
        <v>254</v>
      </c>
      <c r="M6" s="255" t="s">
        <v>255</v>
      </c>
    </row>
    <row r="7" spans="1:13" ht="24" customHeight="1">
      <c r="A7" s="244">
        <v>1</v>
      </c>
      <c r="B7" s="116"/>
      <c r="C7" s="116"/>
      <c r="D7" s="245"/>
      <c r="E7" s="245"/>
      <c r="F7" s="245"/>
      <c r="G7" s="246"/>
      <c r="H7" s="245"/>
      <c r="I7" s="245"/>
      <c r="J7" s="245"/>
      <c r="K7" s="245"/>
      <c r="L7" s="245"/>
      <c r="M7" s="246"/>
    </row>
    <row r="8" spans="1:13" ht="24" customHeight="1">
      <c r="A8" s="244">
        <v>2</v>
      </c>
      <c r="B8" s="116"/>
      <c r="C8" s="116"/>
      <c r="D8" s="245"/>
      <c r="E8" s="245"/>
      <c r="F8" s="245"/>
      <c r="G8" s="246"/>
      <c r="H8" s="245"/>
      <c r="I8" s="245"/>
      <c r="J8" s="245"/>
      <c r="K8" s="245"/>
      <c r="L8" s="245"/>
      <c r="M8" s="246"/>
    </row>
    <row r="9" spans="1:13" ht="24" customHeight="1">
      <c r="A9" s="244">
        <v>3</v>
      </c>
      <c r="B9" s="116"/>
      <c r="C9" s="116"/>
      <c r="D9" s="245"/>
      <c r="E9" s="245"/>
      <c r="F9" s="245"/>
      <c r="G9" s="246"/>
      <c r="H9" s="245"/>
      <c r="I9" s="245"/>
      <c r="J9" s="245"/>
      <c r="K9" s="245"/>
      <c r="L9" s="245"/>
      <c r="M9" s="246"/>
    </row>
    <row r="10" spans="1:13" ht="24" customHeight="1">
      <c r="A10" s="244">
        <v>4</v>
      </c>
      <c r="B10" s="116"/>
      <c r="C10" s="116"/>
      <c r="D10" s="245"/>
      <c r="E10" s="245"/>
      <c r="F10" s="245"/>
      <c r="G10" s="246"/>
      <c r="H10" s="245"/>
      <c r="I10" s="245"/>
      <c r="J10" s="245"/>
      <c r="K10" s="245"/>
      <c r="L10" s="245"/>
      <c r="M10" s="246"/>
    </row>
    <row r="11" spans="1:13" ht="24" customHeight="1">
      <c r="A11" s="244">
        <v>5</v>
      </c>
      <c r="B11" s="116"/>
      <c r="C11" s="116"/>
      <c r="D11" s="245"/>
      <c r="E11" s="245"/>
      <c r="F11" s="245"/>
      <c r="G11" s="246"/>
      <c r="H11" s="245"/>
      <c r="I11" s="245"/>
      <c r="J11" s="245"/>
      <c r="K11" s="245"/>
      <c r="L11" s="245"/>
      <c r="M11" s="246"/>
    </row>
    <row r="12" spans="1:13" ht="24" customHeight="1">
      <c r="A12" s="244">
        <v>6</v>
      </c>
      <c r="B12" s="116"/>
      <c r="C12" s="116"/>
      <c r="D12" s="245"/>
      <c r="E12" s="245"/>
      <c r="F12" s="245"/>
      <c r="G12" s="246"/>
      <c r="H12" s="245"/>
      <c r="I12" s="245"/>
      <c r="J12" s="245"/>
      <c r="K12" s="245"/>
      <c r="L12" s="245"/>
      <c r="M12" s="246"/>
    </row>
    <row r="13" spans="1:13" ht="24" customHeight="1">
      <c r="A13" s="244">
        <v>7</v>
      </c>
      <c r="B13" s="116"/>
      <c r="C13" s="116"/>
      <c r="D13" s="245"/>
      <c r="E13" s="245"/>
      <c r="F13" s="245"/>
      <c r="G13" s="246"/>
      <c r="H13" s="245"/>
      <c r="I13" s="245"/>
      <c r="J13" s="245"/>
      <c r="K13" s="245"/>
      <c r="L13" s="245"/>
      <c r="M13" s="246"/>
    </row>
    <row r="14" spans="1:13" ht="24" customHeight="1">
      <c r="A14" s="244">
        <v>8</v>
      </c>
      <c r="B14" s="116"/>
      <c r="C14" s="116"/>
      <c r="D14" s="245"/>
      <c r="E14" s="245"/>
      <c r="F14" s="245"/>
      <c r="G14" s="246"/>
      <c r="H14" s="245"/>
      <c r="I14" s="245"/>
      <c r="J14" s="245"/>
      <c r="K14" s="245"/>
      <c r="L14" s="245"/>
      <c r="M14" s="246"/>
    </row>
    <row r="15" spans="1:13" ht="24" customHeight="1">
      <c r="A15" s="244">
        <v>9</v>
      </c>
      <c r="B15" s="116"/>
      <c r="C15" s="116"/>
      <c r="D15" s="245"/>
      <c r="E15" s="245"/>
      <c r="F15" s="245"/>
      <c r="G15" s="246"/>
      <c r="H15" s="245"/>
      <c r="I15" s="245"/>
      <c r="J15" s="245"/>
      <c r="K15" s="245"/>
      <c r="L15" s="245"/>
      <c r="M15" s="246"/>
    </row>
    <row r="16" spans="1:13" ht="24" customHeight="1">
      <c r="A16" s="247" t="s">
        <v>118</v>
      </c>
      <c r="B16" s="248"/>
      <c r="C16" s="219" t="s">
        <v>145</v>
      </c>
      <c r="D16" s="219" t="s">
        <v>145</v>
      </c>
      <c r="E16" s="219" t="s">
        <v>145</v>
      </c>
      <c r="F16" s="245"/>
      <c r="G16" s="246"/>
      <c r="H16" s="245"/>
      <c r="I16" s="245"/>
      <c r="J16" s="245"/>
      <c r="K16" s="245"/>
      <c r="L16" s="256"/>
      <c r="M16" s="219" t="s">
        <v>145</v>
      </c>
    </row>
    <row r="17" spans="1:13" ht="70.5" customHeight="1">
      <c r="A17" s="249" t="s">
        <v>378</v>
      </c>
      <c r="B17" s="250"/>
      <c r="C17" s="250"/>
      <c r="D17" s="250"/>
      <c r="E17" s="250"/>
      <c r="F17" s="250"/>
      <c r="G17" s="250"/>
      <c r="H17" s="250"/>
      <c r="I17" s="257" t="s">
        <v>123</v>
      </c>
      <c r="J17" s="257"/>
      <c r="K17" s="257"/>
      <c r="L17" s="257"/>
      <c r="M17" s="257"/>
    </row>
    <row r="18" spans="1:13" ht="14.25">
      <c r="A18" s="251" t="s">
        <v>398</v>
      </c>
      <c r="B18" s="252"/>
      <c r="C18" s="252"/>
      <c r="D18" s="252"/>
      <c r="E18" s="252"/>
      <c r="F18" s="252"/>
      <c r="G18" s="252"/>
      <c r="H18" s="252"/>
      <c r="I18" s="257"/>
      <c r="J18" s="257"/>
      <c r="K18" s="257"/>
      <c r="L18" s="257"/>
      <c r="M18" s="257"/>
    </row>
  </sheetData>
  <sheetProtection/>
  <mergeCells count="17">
    <mergeCell ref="A1:M1"/>
    <mergeCell ref="A2:M2"/>
    <mergeCell ref="A3:M3"/>
    <mergeCell ref="F4:G4"/>
    <mergeCell ref="I4:J4"/>
    <mergeCell ref="K4:L4"/>
    <mergeCell ref="A16:B16"/>
    <mergeCell ref="A17:H17"/>
    <mergeCell ref="A18:H18"/>
    <mergeCell ref="A4:A5"/>
    <mergeCell ref="B4:B5"/>
    <mergeCell ref="C4:C5"/>
    <mergeCell ref="D4:D5"/>
    <mergeCell ref="E4:E5"/>
    <mergeCell ref="H4:H5"/>
    <mergeCell ref="M4:M5"/>
    <mergeCell ref="I17:M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8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G23"/>
  <sheetViews>
    <sheetView view="pageBreakPreview" zoomScaleSheetLayoutView="100" workbookViewId="0" topLeftCell="A1">
      <selection activeCell="F20" sqref="F20"/>
    </sheetView>
  </sheetViews>
  <sheetFormatPr defaultColWidth="8.875" defaultRowHeight="14.25"/>
  <cols>
    <col min="1" max="1" width="36.125" style="0" customWidth="1"/>
    <col min="2" max="2" width="5.75390625" style="81" customWidth="1"/>
    <col min="3" max="6" width="17.375" style="0" customWidth="1"/>
    <col min="7" max="7" width="17.00390625" style="0" customWidth="1"/>
  </cols>
  <sheetData>
    <row r="1" spans="1:7" ht="39.75" customHeight="1">
      <c r="A1" s="102" t="s">
        <v>67</v>
      </c>
      <c r="B1" s="102"/>
      <c r="C1" s="222"/>
      <c r="D1" s="222"/>
      <c r="E1" s="222"/>
      <c r="F1" s="222"/>
      <c r="G1" s="222"/>
    </row>
    <row r="2" spans="1:7" s="11" customFormat="1" ht="24" customHeight="1">
      <c r="A2" s="15" t="s">
        <v>66</v>
      </c>
      <c r="B2" s="15"/>
      <c r="C2" s="15"/>
      <c r="D2" s="15"/>
      <c r="E2" s="15"/>
      <c r="F2" s="15"/>
      <c r="G2" s="15"/>
    </row>
    <row r="3" spans="1:7" ht="24" customHeight="1">
      <c r="A3" s="210" t="s">
        <v>428</v>
      </c>
      <c r="B3" s="212"/>
      <c r="C3" s="223"/>
      <c r="D3" s="223"/>
      <c r="E3" s="223"/>
      <c r="F3" s="223"/>
      <c r="G3" s="223"/>
    </row>
    <row r="4" spans="1:7" s="12" customFormat="1" ht="24" customHeight="1">
      <c r="A4" s="129" t="s">
        <v>429</v>
      </c>
      <c r="B4" s="182" t="s">
        <v>430</v>
      </c>
      <c r="C4" s="182" t="s">
        <v>97</v>
      </c>
      <c r="D4" s="200" t="s">
        <v>129</v>
      </c>
      <c r="E4" s="201"/>
      <c r="F4" s="182" t="s">
        <v>98</v>
      </c>
      <c r="G4" s="129" t="s">
        <v>130</v>
      </c>
    </row>
    <row r="5" spans="1:7" s="12" customFormat="1" ht="24" customHeight="1">
      <c r="A5" s="182"/>
      <c r="B5" s="185"/>
      <c r="C5" s="185"/>
      <c r="D5" s="182" t="s">
        <v>132</v>
      </c>
      <c r="E5" s="203" t="s">
        <v>133</v>
      </c>
      <c r="F5" s="185"/>
      <c r="G5" s="182"/>
    </row>
    <row r="6" spans="1:7" s="208" customFormat="1" ht="18" customHeight="1">
      <c r="A6" s="214"/>
      <c r="B6" s="224"/>
      <c r="C6" s="215" t="s">
        <v>135</v>
      </c>
      <c r="D6" s="215" t="s">
        <v>136</v>
      </c>
      <c r="E6" s="215" t="s">
        <v>137</v>
      </c>
      <c r="F6" s="215" t="s">
        <v>138</v>
      </c>
      <c r="G6" s="215" t="s">
        <v>139</v>
      </c>
    </row>
    <row r="7" spans="1:7" ht="24" customHeight="1">
      <c r="A7" s="19" t="s">
        <v>431</v>
      </c>
      <c r="B7" s="114">
        <v>1</v>
      </c>
      <c r="C7" s="225"/>
      <c r="D7" s="114"/>
      <c r="E7" s="114"/>
      <c r="F7" s="225"/>
      <c r="G7" s="19"/>
    </row>
    <row r="8" spans="1:7" ht="24" customHeight="1">
      <c r="A8" s="19" t="s">
        <v>432</v>
      </c>
      <c r="B8" s="114">
        <v>2</v>
      </c>
      <c r="C8" s="225"/>
      <c r="D8" s="114"/>
      <c r="E8" s="114"/>
      <c r="F8" s="225"/>
      <c r="G8" s="19"/>
    </row>
    <row r="9" spans="1:7" ht="24" customHeight="1">
      <c r="A9" s="19" t="s">
        <v>433</v>
      </c>
      <c r="B9" s="114">
        <v>3</v>
      </c>
      <c r="C9" s="225"/>
      <c r="D9" s="114"/>
      <c r="E9" s="114"/>
      <c r="F9" s="225"/>
      <c r="G9" s="19"/>
    </row>
    <row r="10" spans="1:7" ht="24" customHeight="1">
      <c r="A10" s="19" t="s">
        <v>434</v>
      </c>
      <c r="B10" s="114">
        <v>4</v>
      </c>
      <c r="C10" s="225"/>
      <c r="D10" s="114"/>
      <c r="E10" s="114"/>
      <c r="F10" s="225"/>
      <c r="G10" s="19"/>
    </row>
    <row r="11" spans="1:7" ht="24" customHeight="1">
      <c r="A11" s="19" t="s">
        <v>435</v>
      </c>
      <c r="B11" s="114">
        <v>5</v>
      </c>
      <c r="C11" s="225">
        <v>17633.46</v>
      </c>
      <c r="D11" s="114"/>
      <c r="E11" s="114">
        <f>'固定资产（非经营性固定资产）'!Q23</f>
        <v>29129</v>
      </c>
      <c r="F11" s="225">
        <f>C11+D11-E11</f>
        <v>-11495.54</v>
      </c>
      <c r="G11" s="19"/>
    </row>
    <row r="12" spans="1:7" ht="24" customHeight="1">
      <c r="A12" s="22" t="s">
        <v>436</v>
      </c>
      <c r="B12" s="114">
        <v>6</v>
      </c>
      <c r="C12" s="225"/>
      <c r="D12" s="114" t="s">
        <v>437</v>
      </c>
      <c r="E12" s="114"/>
      <c r="F12" s="225"/>
      <c r="G12" s="19"/>
    </row>
    <row r="13" spans="1:7" ht="24" customHeight="1">
      <c r="A13" s="19" t="s">
        <v>438</v>
      </c>
      <c r="B13" s="114">
        <v>7</v>
      </c>
      <c r="C13" s="225"/>
      <c r="D13" s="114"/>
      <c r="E13" s="114"/>
      <c r="F13" s="225"/>
      <c r="G13" s="19"/>
    </row>
    <row r="14" spans="1:7" ht="24" customHeight="1">
      <c r="A14" s="19" t="s">
        <v>439</v>
      </c>
      <c r="B14" s="114">
        <v>8</v>
      </c>
      <c r="C14" s="225"/>
      <c r="D14" s="114"/>
      <c r="E14" s="114"/>
      <c r="F14" s="225"/>
      <c r="G14" s="19"/>
    </row>
    <row r="15" spans="1:7" ht="24" customHeight="1">
      <c r="A15" s="19" t="s">
        <v>440</v>
      </c>
      <c r="B15" s="114">
        <v>9</v>
      </c>
      <c r="C15" s="225"/>
      <c r="D15" s="114"/>
      <c r="E15" s="114"/>
      <c r="F15" s="225"/>
      <c r="G15" s="19"/>
    </row>
    <row r="16" spans="1:7" ht="24" customHeight="1">
      <c r="A16" s="19" t="s">
        <v>441</v>
      </c>
      <c r="B16" s="114">
        <v>10</v>
      </c>
      <c r="C16" s="225"/>
      <c r="D16" s="114"/>
      <c r="E16" s="114"/>
      <c r="F16" s="225"/>
      <c r="G16" s="19"/>
    </row>
    <row r="17" spans="1:7" ht="24" customHeight="1">
      <c r="A17" s="19" t="s">
        <v>442</v>
      </c>
      <c r="B17" s="114">
        <v>11</v>
      </c>
      <c r="C17" s="225"/>
      <c r="D17" s="114"/>
      <c r="E17" s="114"/>
      <c r="F17" s="225"/>
      <c r="G17" s="19"/>
    </row>
    <row r="18" spans="1:7" ht="24" customHeight="1">
      <c r="A18" s="19" t="s">
        <v>443</v>
      </c>
      <c r="B18" s="114">
        <v>12</v>
      </c>
      <c r="C18" s="225"/>
      <c r="D18" s="114"/>
      <c r="E18" s="114"/>
      <c r="F18" s="225"/>
      <c r="G18" s="19"/>
    </row>
    <row r="19" spans="1:7" ht="24" customHeight="1">
      <c r="A19" s="19" t="s">
        <v>444</v>
      </c>
      <c r="B19" s="114">
        <v>13</v>
      </c>
      <c r="C19" s="226">
        <f>119134+2000</f>
        <v>121134</v>
      </c>
      <c r="D19" s="227">
        <f>'应收款项 '!G51+'应付款项'!L13</f>
        <v>4055.81</v>
      </c>
      <c r="E19" s="227">
        <f>'应收款项 '!H51+'应付款项'!K13</f>
        <v>24348.129999999994</v>
      </c>
      <c r="F19" s="226">
        <f>C19+D19-E19</f>
        <v>100841.68000000001</v>
      </c>
      <c r="G19" s="221"/>
    </row>
    <row r="20" spans="1:7" ht="24" customHeight="1">
      <c r="A20" s="228" t="s">
        <v>318</v>
      </c>
      <c r="B20" s="114">
        <v>14</v>
      </c>
      <c r="C20" s="226">
        <f>SUM(C11:C19)</f>
        <v>138767.46</v>
      </c>
      <c r="D20" s="226"/>
      <c r="E20" s="226"/>
      <c r="F20" s="226">
        <f>SUM(F11:F19)</f>
        <v>89346.14000000001</v>
      </c>
      <c r="G20" s="219"/>
    </row>
    <row r="21" spans="1:7" ht="58.5" customHeight="1">
      <c r="A21" s="122" t="s">
        <v>242</v>
      </c>
      <c r="B21" s="123"/>
      <c r="C21" s="123"/>
      <c r="D21" s="122" t="s">
        <v>123</v>
      </c>
      <c r="E21" s="123"/>
      <c r="F21" s="123"/>
      <c r="G21" s="124"/>
    </row>
    <row r="22" spans="1:7" ht="14.25">
      <c r="A22" s="229" t="s">
        <v>147</v>
      </c>
      <c r="B22" s="230"/>
      <c r="C22" s="230"/>
      <c r="D22" s="128"/>
      <c r="E22" s="131"/>
      <c r="F22" s="131"/>
      <c r="G22" s="132"/>
    </row>
    <row r="23" ht="14.25">
      <c r="A23" t="s">
        <v>437</v>
      </c>
    </row>
  </sheetData>
  <sheetProtection/>
  <mergeCells count="12">
    <mergeCell ref="A1:G1"/>
    <mergeCell ref="A2:G2"/>
    <mergeCell ref="A3:G3"/>
    <mergeCell ref="D4:E4"/>
    <mergeCell ref="A21:C21"/>
    <mergeCell ref="A22:C22"/>
    <mergeCell ref="A4:A5"/>
    <mergeCell ref="B4:B5"/>
    <mergeCell ref="C4:C5"/>
    <mergeCell ref="F4:F5"/>
    <mergeCell ref="G4:G5"/>
    <mergeCell ref="D21:G22"/>
  </mergeCells>
  <printOptions horizontalCentered="1" verticalCentered="1"/>
  <pageMargins left="0.39" right="0.39" top="0.39" bottom="0.39" header="0.51" footer="0.51"/>
  <pageSetup horizontalDpi="600" verticalDpi="600" orientation="landscape" paperSize="9" scale="7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workbookViewId="0" topLeftCell="A1">
      <selection activeCell="A16" sqref="A16:F16"/>
    </sheetView>
  </sheetViews>
  <sheetFormatPr defaultColWidth="8.875" defaultRowHeight="14.25"/>
  <cols>
    <col min="1" max="1" width="5.50390625" style="0" bestFit="1" customWidth="1"/>
    <col min="2" max="7" width="14.625" style="0" customWidth="1"/>
    <col min="8" max="8" width="14.625" style="11" customWidth="1"/>
    <col min="9" max="9" width="31.25390625" style="0" customWidth="1"/>
  </cols>
  <sheetData>
    <row r="1" spans="1:9" ht="39.75" customHeight="1">
      <c r="A1" s="209" t="s">
        <v>70</v>
      </c>
      <c r="B1" s="209"/>
      <c r="C1" s="209"/>
      <c r="D1" s="209"/>
      <c r="E1" s="209"/>
      <c r="F1" s="209"/>
      <c r="G1" s="209"/>
      <c r="H1" s="209"/>
      <c r="I1" s="209"/>
    </row>
    <row r="2" spans="1:9" s="11" customFormat="1" ht="24" customHeight="1">
      <c r="A2" s="15" t="s">
        <v>69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210" t="s">
        <v>445</v>
      </c>
      <c r="B3" s="211"/>
      <c r="C3" s="212"/>
      <c r="D3" s="212"/>
      <c r="E3" s="211"/>
      <c r="F3" s="211"/>
      <c r="G3" s="211"/>
      <c r="H3" s="211"/>
      <c r="I3" s="211"/>
    </row>
    <row r="4" spans="1:9" s="81" customFormat="1" ht="24" customHeight="1">
      <c r="A4" s="213" t="s">
        <v>125</v>
      </c>
      <c r="B4" s="213" t="s">
        <v>299</v>
      </c>
      <c r="C4" s="213" t="s">
        <v>252</v>
      </c>
      <c r="D4" s="182" t="s">
        <v>446</v>
      </c>
      <c r="E4" s="182" t="s">
        <v>447</v>
      </c>
      <c r="F4" s="182" t="s">
        <v>302</v>
      </c>
      <c r="G4" s="182" t="s">
        <v>303</v>
      </c>
      <c r="H4" s="182" t="s">
        <v>448</v>
      </c>
      <c r="I4" s="182" t="s">
        <v>130</v>
      </c>
    </row>
    <row r="5" spans="1:9" s="208" customFormat="1" ht="24" customHeight="1">
      <c r="A5" s="214"/>
      <c r="B5" s="215" t="s">
        <v>135</v>
      </c>
      <c r="C5" s="215" t="s">
        <v>136</v>
      </c>
      <c r="D5" s="215" t="s">
        <v>137</v>
      </c>
      <c r="E5" s="215" t="s">
        <v>138</v>
      </c>
      <c r="F5" s="215" t="s">
        <v>139</v>
      </c>
      <c r="G5" s="215" t="s">
        <v>140</v>
      </c>
      <c r="H5" s="215" t="s">
        <v>141</v>
      </c>
      <c r="I5" s="215" t="s">
        <v>142</v>
      </c>
    </row>
    <row r="6" spans="1:9" ht="24" customHeight="1">
      <c r="A6" s="114">
        <v>1</v>
      </c>
      <c r="B6" s="20"/>
      <c r="C6" s="19"/>
      <c r="D6" s="19"/>
      <c r="E6" s="19"/>
      <c r="F6" s="19"/>
      <c r="G6" s="19"/>
      <c r="H6" s="19"/>
      <c r="I6" s="19"/>
    </row>
    <row r="7" spans="1:9" ht="24" customHeight="1">
      <c r="A7" s="114">
        <v>2</v>
      </c>
      <c r="B7" s="20"/>
      <c r="C7" s="19"/>
      <c r="D7" s="19"/>
      <c r="E7" s="19"/>
      <c r="F7" s="19"/>
      <c r="G7" s="19"/>
      <c r="H7" s="19"/>
      <c r="I7" s="19"/>
    </row>
    <row r="8" spans="1:9" ht="24" customHeight="1">
      <c r="A8" s="114">
        <v>3</v>
      </c>
      <c r="B8" s="20"/>
      <c r="C8" s="19"/>
      <c r="D8" s="19"/>
      <c r="E8" s="19"/>
      <c r="F8" s="19"/>
      <c r="G8" s="19"/>
      <c r="H8" s="19"/>
      <c r="I8" s="19"/>
    </row>
    <row r="9" spans="1:9" ht="24" customHeight="1">
      <c r="A9" s="114">
        <v>4</v>
      </c>
      <c r="B9" s="20"/>
      <c r="C9" s="19"/>
      <c r="D9" s="19"/>
      <c r="E9" s="19"/>
      <c r="F9" s="19"/>
      <c r="G9" s="19"/>
      <c r="H9" s="19"/>
      <c r="I9" s="19"/>
    </row>
    <row r="10" spans="1:9" ht="24" customHeight="1">
      <c r="A10" s="114">
        <v>5</v>
      </c>
      <c r="B10" s="20"/>
      <c r="C10" s="19"/>
      <c r="D10" s="19"/>
      <c r="E10" s="19"/>
      <c r="F10" s="19"/>
      <c r="G10" s="19"/>
      <c r="H10" s="19"/>
      <c r="I10" s="19"/>
    </row>
    <row r="11" spans="1:9" ht="24" customHeight="1">
      <c r="A11" s="114">
        <v>6</v>
      </c>
      <c r="B11" s="20"/>
      <c r="C11" s="19"/>
      <c r="D11" s="19"/>
      <c r="E11" s="19"/>
      <c r="F11" s="19"/>
      <c r="G11" s="19"/>
      <c r="H11" s="19"/>
      <c r="I11" s="19"/>
    </row>
    <row r="12" spans="1:9" ht="24" customHeight="1">
      <c r="A12" s="114">
        <v>7</v>
      </c>
      <c r="B12" s="20"/>
      <c r="C12" s="19"/>
      <c r="D12" s="19"/>
      <c r="E12" s="19"/>
      <c r="F12" s="19"/>
      <c r="G12" s="19"/>
      <c r="H12" s="19"/>
      <c r="I12" s="19"/>
    </row>
    <row r="13" spans="1:9" ht="24" customHeight="1">
      <c r="A13" s="114">
        <v>8</v>
      </c>
      <c r="B13" s="20"/>
      <c r="C13" s="19"/>
      <c r="D13" s="19"/>
      <c r="E13" s="19"/>
      <c r="F13" s="19"/>
      <c r="G13" s="19"/>
      <c r="H13" s="19"/>
      <c r="I13" s="19"/>
    </row>
    <row r="14" spans="1:9" ht="24" customHeight="1">
      <c r="A14" s="114">
        <v>9</v>
      </c>
      <c r="B14" s="20"/>
      <c r="C14" s="19"/>
      <c r="D14" s="19"/>
      <c r="E14" s="19"/>
      <c r="F14" s="19"/>
      <c r="G14" s="19"/>
      <c r="H14" s="19"/>
      <c r="I14" s="19"/>
    </row>
    <row r="15" spans="1:9" ht="24" customHeight="1">
      <c r="A15" s="216" t="s">
        <v>318</v>
      </c>
      <c r="B15" s="217"/>
      <c r="C15" s="217"/>
      <c r="D15" s="218"/>
      <c r="E15" s="219" t="s">
        <v>145</v>
      </c>
      <c r="F15" s="219" t="s">
        <v>145</v>
      </c>
      <c r="G15" s="219" t="s">
        <v>145</v>
      </c>
      <c r="H15" s="220"/>
      <c r="I15" s="219" t="s">
        <v>145</v>
      </c>
    </row>
    <row r="16" spans="1:9" ht="64.5" customHeight="1">
      <c r="A16" s="122" t="s">
        <v>242</v>
      </c>
      <c r="B16" s="123"/>
      <c r="C16" s="123"/>
      <c r="D16" s="123"/>
      <c r="E16" s="123"/>
      <c r="F16" s="123"/>
      <c r="G16" s="221" t="s">
        <v>123</v>
      </c>
      <c r="H16" s="221"/>
      <c r="I16" s="221"/>
    </row>
    <row r="17" spans="1:9" ht="14.25" customHeight="1">
      <c r="A17" s="125" t="s">
        <v>147</v>
      </c>
      <c r="B17" s="126"/>
      <c r="C17" s="126"/>
      <c r="D17" s="126"/>
      <c r="E17" s="126"/>
      <c r="F17" s="126"/>
      <c r="G17" s="221"/>
      <c r="H17" s="221"/>
      <c r="I17" s="221"/>
    </row>
  </sheetData>
  <sheetProtection/>
  <mergeCells count="7">
    <mergeCell ref="A1:I1"/>
    <mergeCell ref="A2:I2"/>
    <mergeCell ref="A3:I3"/>
    <mergeCell ref="A15:D15"/>
    <mergeCell ref="A16:F16"/>
    <mergeCell ref="A17:F17"/>
    <mergeCell ref="G16:I17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0"/>
  <sheetViews>
    <sheetView view="pageBreakPreview" zoomScale="60" workbookViewId="0" topLeftCell="A1">
      <selection activeCell="K19" sqref="K19:P20"/>
    </sheetView>
  </sheetViews>
  <sheetFormatPr defaultColWidth="8.875" defaultRowHeight="14.25"/>
  <cols>
    <col min="1" max="1" width="4.625" style="0" customWidth="1"/>
    <col min="2" max="2" width="17.375" style="81" customWidth="1"/>
    <col min="3" max="3" width="12.50390625" style="0" customWidth="1"/>
    <col min="4" max="4" width="9.875" style="14" customWidth="1"/>
    <col min="5" max="5" width="9.25390625" style="14" customWidth="1"/>
    <col min="6" max="6" width="7.625" style="14" customWidth="1"/>
    <col min="7" max="7" width="8.75390625" style="14" customWidth="1"/>
    <col min="8" max="8" width="7.625" style="14" customWidth="1"/>
    <col min="9" max="9" width="8.625" style="14" customWidth="1"/>
    <col min="10" max="10" width="10.00390625" style="14" customWidth="1"/>
    <col min="11" max="11" width="8.625" style="14" customWidth="1"/>
    <col min="12" max="12" width="7.625" style="14" customWidth="1"/>
    <col min="13" max="13" width="10.625" style="0" customWidth="1"/>
    <col min="14" max="14" width="8.625" style="0" customWidth="1"/>
    <col min="15" max="15" width="9.50390625" style="0" customWidth="1"/>
    <col min="16" max="16" width="15.375" style="0" customWidth="1"/>
  </cols>
  <sheetData>
    <row r="1" spans="1:16" ht="14.25">
      <c r="A1" s="138"/>
      <c r="B1" s="138"/>
      <c r="C1" s="17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1.5">
      <c r="A2" s="179" t="s">
        <v>449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2.5">
      <c r="A3" s="180" t="s">
        <v>450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21.75" customHeight="1">
      <c r="A4" s="181" t="s">
        <v>72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21.75" customHeight="1">
      <c r="A5" s="16" t="s">
        <v>451</v>
      </c>
      <c r="B5" s="83"/>
      <c r="C5" s="8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4.25">
      <c r="A6" s="18" t="s">
        <v>125</v>
      </c>
      <c r="B6" s="182" t="s">
        <v>452</v>
      </c>
      <c r="C6" s="182" t="s">
        <v>453</v>
      </c>
      <c r="D6" s="183" t="s">
        <v>454</v>
      </c>
      <c r="E6" s="184"/>
      <c r="F6" s="184"/>
      <c r="G6" s="184"/>
      <c r="H6" s="184"/>
      <c r="I6" s="184"/>
      <c r="J6" s="184"/>
      <c r="K6" s="184"/>
      <c r="L6" s="199"/>
      <c r="M6" s="200" t="s">
        <v>455</v>
      </c>
      <c r="N6" s="201"/>
      <c r="O6" s="202"/>
      <c r="P6" s="129" t="s">
        <v>130</v>
      </c>
    </row>
    <row r="7" spans="1:16" ht="36" customHeight="1">
      <c r="A7" s="18"/>
      <c r="B7" s="185"/>
      <c r="C7" s="185"/>
      <c r="D7" s="182" t="s">
        <v>456</v>
      </c>
      <c r="E7" s="129" t="s">
        <v>457</v>
      </c>
      <c r="F7" s="129"/>
      <c r="G7" s="18" t="s">
        <v>458</v>
      </c>
      <c r="H7" s="18"/>
      <c r="I7" s="18"/>
      <c r="J7" s="18"/>
      <c r="K7" s="200" t="s">
        <v>459</v>
      </c>
      <c r="L7" s="202"/>
      <c r="M7" s="182" t="s">
        <v>456</v>
      </c>
      <c r="N7" s="203" t="s">
        <v>460</v>
      </c>
      <c r="O7" s="204"/>
      <c r="P7" s="129"/>
    </row>
    <row r="8" spans="1:16" ht="41.25" customHeight="1">
      <c r="A8" s="18"/>
      <c r="B8" s="186"/>
      <c r="C8" s="186"/>
      <c r="D8" s="186"/>
      <c r="E8" s="129" t="s">
        <v>456</v>
      </c>
      <c r="F8" s="129" t="s">
        <v>461</v>
      </c>
      <c r="G8" s="187" t="s">
        <v>456</v>
      </c>
      <c r="H8" s="187" t="s">
        <v>462</v>
      </c>
      <c r="I8" s="187" t="s">
        <v>463</v>
      </c>
      <c r="J8" s="187" t="s">
        <v>464</v>
      </c>
      <c r="K8" s="129" t="s">
        <v>456</v>
      </c>
      <c r="L8" s="129" t="s">
        <v>461</v>
      </c>
      <c r="M8" s="186"/>
      <c r="N8" s="205" t="s">
        <v>456</v>
      </c>
      <c r="O8" s="205" t="s">
        <v>461</v>
      </c>
      <c r="P8" s="129"/>
    </row>
    <row r="9" spans="1:16" ht="20.25" customHeight="1">
      <c r="A9" s="111"/>
      <c r="B9" s="188"/>
      <c r="C9" s="189" t="s">
        <v>135</v>
      </c>
      <c r="D9" s="189" t="s">
        <v>136</v>
      </c>
      <c r="E9" s="189" t="s">
        <v>137</v>
      </c>
      <c r="F9" s="189" t="s">
        <v>138</v>
      </c>
      <c r="G9" s="189" t="s">
        <v>139</v>
      </c>
      <c r="H9" s="189" t="s">
        <v>140</v>
      </c>
      <c r="I9" s="189" t="s">
        <v>141</v>
      </c>
      <c r="J9" s="189" t="s">
        <v>142</v>
      </c>
      <c r="K9" s="189" t="s">
        <v>143</v>
      </c>
      <c r="L9" s="189" t="s">
        <v>144</v>
      </c>
      <c r="M9" s="189" t="s">
        <v>254</v>
      </c>
      <c r="N9" s="189" t="s">
        <v>255</v>
      </c>
      <c r="O9" s="189" t="s">
        <v>256</v>
      </c>
      <c r="P9" s="189" t="s">
        <v>257</v>
      </c>
    </row>
    <row r="10" spans="1:16" ht="30" customHeight="1">
      <c r="A10" s="111"/>
      <c r="B10" s="160" t="s">
        <v>465</v>
      </c>
      <c r="C10" s="189" t="s">
        <v>466</v>
      </c>
      <c r="D10" s="189" t="s">
        <v>467</v>
      </c>
      <c r="E10" s="189"/>
      <c r="F10" s="189"/>
      <c r="G10" s="189" t="s">
        <v>468</v>
      </c>
      <c r="H10" s="114">
        <v>125</v>
      </c>
      <c r="I10" s="114" t="s">
        <v>469</v>
      </c>
      <c r="J10" s="189" t="s">
        <v>470</v>
      </c>
      <c r="K10" s="189" t="s">
        <v>471</v>
      </c>
      <c r="L10" s="189" t="s">
        <v>472</v>
      </c>
      <c r="M10" s="189" t="s">
        <v>473</v>
      </c>
      <c r="N10" s="189"/>
      <c r="O10" s="189"/>
      <c r="P10" s="114"/>
    </row>
    <row r="11" spans="1:16" ht="30" customHeight="1">
      <c r="A11" s="114">
        <v>1</v>
      </c>
      <c r="B11" s="190" t="s">
        <v>474</v>
      </c>
      <c r="C11" s="191">
        <v>312.7</v>
      </c>
      <c r="D11" s="114">
        <v>133.37</v>
      </c>
      <c r="E11" s="114"/>
      <c r="F11" s="114"/>
      <c r="G11" s="114">
        <v>133.37</v>
      </c>
      <c r="H11" s="114">
        <v>125</v>
      </c>
      <c r="I11" s="114"/>
      <c r="J11" s="114">
        <v>2980</v>
      </c>
      <c r="K11" s="114"/>
      <c r="L11" s="114">
        <v>2980</v>
      </c>
      <c r="M11" s="114">
        <v>179.33</v>
      </c>
      <c r="N11" s="114"/>
      <c r="O11" s="114"/>
      <c r="P11" s="114" t="s">
        <v>475</v>
      </c>
    </row>
    <row r="12" spans="1:16" ht="30" customHeight="1">
      <c r="A12" s="114">
        <v>2</v>
      </c>
      <c r="B12" s="190" t="s">
        <v>476</v>
      </c>
      <c r="C12" s="192"/>
      <c r="D12" s="114"/>
      <c r="E12" s="114"/>
      <c r="F12" s="114"/>
      <c r="G12" s="114"/>
      <c r="H12" s="114"/>
      <c r="I12" s="114"/>
      <c r="J12" s="114"/>
      <c r="K12" s="114"/>
      <c r="L12" s="114"/>
      <c r="M12" s="192"/>
      <c r="N12" s="192"/>
      <c r="O12" s="192"/>
      <c r="P12" s="192"/>
    </row>
    <row r="13" spans="1:16" ht="30" customHeight="1">
      <c r="A13" s="114">
        <v>3</v>
      </c>
      <c r="B13" s="190" t="s">
        <v>477</v>
      </c>
      <c r="C13" s="192">
        <v>130</v>
      </c>
      <c r="D13" s="114">
        <v>130</v>
      </c>
      <c r="E13" s="114"/>
      <c r="F13" s="114"/>
      <c r="G13" s="114"/>
      <c r="H13" s="114"/>
      <c r="I13" s="114"/>
      <c r="J13" s="114"/>
      <c r="K13" s="114">
        <v>130</v>
      </c>
      <c r="L13" s="114">
        <v>5802</v>
      </c>
      <c r="M13" s="192"/>
      <c r="N13" s="192"/>
      <c r="O13" s="192"/>
      <c r="P13" s="192" t="s">
        <v>478</v>
      </c>
    </row>
    <row r="14" spans="1:16" ht="30" customHeight="1">
      <c r="A14" s="114">
        <v>4</v>
      </c>
      <c r="B14" s="190" t="s">
        <v>479</v>
      </c>
      <c r="C14" s="192"/>
      <c r="D14" s="114"/>
      <c r="E14" s="114"/>
      <c r="F14" s="114"/>
      <c r="G14" s="114"/>
      <c r="H14" s="114"/>
      <c r="I14" s="114"/>
      <c r="J14" s="114"/>
      <c r="K14" s="114"/>
      <c r="L14" s="114"/>
      <c r="M14" s="192"/>
      <c r="N14" s="192"/>
      <c r="O14" s="192"/>
      <c r="P14" s="192"/>
    </row>
    <row r="15" spans="1:16" ht="30" customHeight="1">
      <c r="A15" s="114">
        <v>5</v>
      </c>
      <c r="B15" s="190" t="s">
        <v>480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ht="30" customHeight="1">
      <c r="A16" s="114">
        <v>6</v>
      </c>
      <c r="B16" s="190" t="s">
        <v>481</v>
      </c>
      <c r="C16" s="192">
        <v>19.7</v>
      </c>
      <c r="D16" s="114">
        <v>19.7</v>
      </c>
      <c r="E16" s="114"/>
      <c r="F16" s="114"/>
      <c r="G16" s="114"/>
      <c r="H16" s="114"/>
      <c r="I16" s="114"/>
      <c r="J16" s="114"/>
      <c r="K16" s="114">
        <v>19.7</v>
      </c>
      <c r="L16" s="114">
        <v>9660</v>
      </c>
      <c r="M16" s="192"/>
      <c r="N16" s="192"/>
      <c r="O16" s="192"/>
      <c r="P16" s="192"/>
    </row>
    <row r="17" spans="1:16" ht="30" customHeight="1">
      <c r="A17" s="114">
        <v>7</v>
      </c>
      <c r="B17" s="194" t="s">
        <v>482</v>
      </c>
      <c r="C17" s="195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95"/>
    </row>
    <row r="18" spans="1:16" ht="30" customHeight="1">
      <c r="A18" s="114"/>
      <c r="B18" s="118"/>
      <c r="C18" s="195"/>
      <c r="D18" s="20"/>
      <c r="E18" s="20"/>
      <c r="F18" s="20"/>
      <c r="G18" s="20"/>
      <c r="H18" s="20"/>
      <c r="I18" s="20"/>
      <c r="J18" s="20"/>
      <c r="K18" s="20"/>
      <c r="L18" s="20"/>
      <c r="M18" s="195"/>
      <c r="N18" s="195"/>
      <c r="O18" s="195"/>
      <c r="P18" s="20"/>
    </row>
    <row r="19" spans="1:16" ht="36.75" customHeight="1">
      <c r="A19" s="196" t="s">
        <v>483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206" t="s">
        <v>123</v>
      </c>
      <c r="L19" s="206"/>
      <c r="M19" s="206"/>
      <c r="N19" s="206"/>
      <c r="O19" s="206"/>
      <c r="P19" s="206"/>
    </row>
    <row r="20" spans="1:16" ht="57" customHeight="1">
      <c r="A20" s="197" t="s">
        <v>484</v>
      </c>
      <c r="B20" s="198"/>
      <c r="C20" s="198"/>
      <c r="D20" s="198"/>
      <c r="E20" s="198"/>
      <c r="F20" s="198"/>
      <c r="G20" s="198"/>
      <c r="H20" s="198"/>
      <c r="I20" s="198"/>
      <c r="J20" s="207"/>
      <c r="K20" s="206"/>
      <c r="L20" s="206"/>
      <c r="M20" s="206"/>
      <c r="N20" s="206"/>
      <c r="O20" s="206"/>
      <c r="P20" s="206"/>
    </row>
  </sheetData>
  <sheetProtection/>
  <mergeCells count="20">
    <mergeCell ref="A1:P1"/>
    <mergeCell ref="A2:P2"/>
    <mergeCell ref="A3:P3"/>
    <mergeCell ref="A4:P4"/>
    <mergeCell ref="A5:P5"/>
    <mergeCell ref="D6:L6"/>
    <mergeCell ref="M6:O6"/>
    <mergeCell ref="E7:F7"/>
    <mergeCell ref="G7:J7"/>
    <mergeCell ref="K7:L7"/>
    <mergeCell ref="N7:O7"/>
    <mergeCell ref="A19:J19"/>
    <mergeCell ref="A20:J20"/>
    <mergeCell ref="A6:A8"/>
    <mergeCell ref="B6:B8"/>
    <mergeCell ref="C6:C8"/>
    <mergeCell ref="D7:D8"/>
    <mergeCell ref="M7:M8"/>
    <mergeCell ref="P6:P8"/>
    <mergeCell ref="K19:P20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9"/>
  <sheetViews>
    <sheetView view="pageBreakPreview" zoomScale="60" workbookViewId="0" topLeftCell="A1">
      <selection activeCell="AD23" sqref="AD23"/>
    </sheetView>
  </sheetViews>
  <sheetFormatPr defaultColWidth="9.00390625" defaultRowHeight="14.25"/>
  <cols>
    <col min="1" max="1" width="6.50390625" style="0" customWidth="1"/>
    <col min="2" max="2" width="19.125" style="100" customWidth="1"/>
    <col min="3" max="3" width="8.25390625" style="0" customWidth="1"/>
    <col min="4" max="4" width="7.25390625" style="0" customWidth="1"/>
    <col min="5" max="5" width="6.625" style="0" customWidth="1"/>
    <col min="6" max="6" width="7.375" style="0" customWidth="1"/>
    <col min="7" max="7" width="7.50390625" style="0" customWidth="1"/>
    <col min="8" max="8" width="7.00390625" style="0" customWidth="1"/>
    <col min="9" max="9" width="8.00390625" style="0" customWidth="1"/>
    <col min="10" max="10" width="8.375" style="0" customWidth="1"/>
    <col min="11" max="11" width="7.12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8.625" style="0" customWidth="1"/>
    <col min="16" max="16" width="6.875" style="0" customWidth="1"/>
  </cols>
  <sheetData>
    <row r="1" spans="1:17" ht="14.25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133" customFormat="1" ht="36" customHeight="1">
      <c r="A2" s="140" t="s">
        <v>485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134" customFormat="1" ht="21.75" customHeight="1">
      <c r="A3" s="141" t="s">
        <v>486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133" customFormat="1" ht="20.25" customHeight="1">
      <c r="A4" s="142" t="s">
        <v>75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33" customFormat="1" ht="28.5" customHeight="1">
      <c r="A5" s="143" t="s">
        <v>487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135" customFormat="1" ht="29.25" customHeight="1">
      <c r="A6" s="146" t="s">
        <v>125</v>
      </c>
      <c r="B6" s="147" t="s">
        <v>452</v>
      </c>
      <c r="C6" s="148" t="s">
        <v>453</v>
      </c>
      <c r="D6" s="149" t="s">
        <v>488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72"/>
      <c r="Q6" s="148" t="s">
        <v>130</v>
      </c>
    </row>
    <row r="7" spans="1:17" s="135" customFormat="1" ht="29.25" customHeight="1">
      <c r="A7" s="146"/>
      <c r="B7" s="151"/>
      <c r="C7" s="148"/>
      <c r="D7" s="147" t="s">
        <v>456</v>
      </c>
      <c r="E7" s="148" t="s">
        <v>457</v>
      </c>
      <c r="F7" s="152"/>
      <c r="G7" s="153" t="s">
        <v>458</v>
      </c>
      <c r="H7" s="153"/>
      <c r="I7" s="153"/>
      <c r="J7" s="153"/>
      <c r="K7" s="146" t="s">
        <v>489</v>
      </c>
      <c r="L7" s="146"/>
      <c r="M7" s="146"/>
      <c r="N7" s="146"/>
      <c r="O7" s="173" t="s">
        <v>459</v>
      </c>
      <c r="P7" s="152"/>
      <c r="Q7" s="148"/>
    </row>
    <row r="8" spans="1:17" s="135" customFormat="1" ht="28.5" customHeight="1">
      <c r="A8" s="146"/>
      <c r="B8" s="154"/>
      <c r="C8" s="148"/>
      <c r="D8" s="154"/>
      <c r="E8" s="148" t="s">
        <v>456</v>
      </c>
      <c r="F8" s="148" t="s">
        <v>461</v>
      </c>
      <c r="G8" s="155" t="s">
        <v>456</v>
      </c>
      <c r="H8" s="155" t="s">
        <v>462</v>
      </c>
      <c r="I8" s="155" t="s">
        <v>463</v>
      </c>
      <c r="J8" s="155" t="s">
        <v>464</v>
      </c>
      <c r="K8" s="174" t="s">
        <v>456</v>
      </c>
      <c r="L8" s="174" t="s">
        <v>287</v>
      </c>
      <c r="M8" s="174" t="s">
        <v>463</v>
      </c>
      <c r="N8" s="174" t="s">
        <v>461</v>
      </c>
      <c r="O8" s="148" t="s">
        <v>456</v>
      </c>
      <c r="P8" s="148" t="s">
        <v>461</v>
      </c>
      <c r="Q8" s="148"/>
    </row>
    <row r="9" spans="1:17" s="136" customFormat="1" ht="30" customHeight="1">
      <c r="A9" s="156"/>
      <c r="B9" s="157"/>
      <c r="C9" s="158" t="s">
        <v>135</v>
      </c>
      <c r="D9" s="158" t="s">
        <v>136</v>
      </c>
      <c r="E9" s="158" t="s">
        <v>137</v>
      </c>
      <c r="F9" s="158" t="s">
        <v>138</v>
      </c>
      <c r="G9" s="158" t="s">
        <v>139</v>
      </c>
      <c r="H9" s="158" t="s">
        <v>140</v>
      </c>
      <c r="I9" s="158" t="s">
        <v>141</v>
      </c>
      <c r="J9" s="158" t="s">
        <v>142</v>
      </c>
      <c r="K9" s="158" t="s">
        <v>143</v>
      </c>
      <c r="L9" s="158" t="s">
        <v>144</v>
      </c>
      <c r="M9" s="158" t="s">
        <v>254</v>
      </c>
      <c r="N9" s="158" t="s">
        <v>255</v>
      </c>
      <c r="O9" s="158" t="s">
        <v>256</v>
      </c>
      <c r="P9" s="158" t="s">
        <v>257</v>
      </c>
      <c r="Q9" s="158" t="s">
        <v>258</v>
      </c>
    </row>
    <row r="10" spans="1:17" s="136" customFormat="1" ht="30" customHeight="1">
      <c r="A10" s="156"/>
      <c r="B10" s="159" t="s">
        <v>490</v>
      </c>
      <c r="C10" s="158">
        <v>42.5</v>
      </c>
      <c r="D10" s="158"/>
      <c r="E10" s="158"/>
      <c r="F10" s="158"/>
      <c r="G10" s="158"/>
      <c r="H10" s="20" t="s">
        <v>469</v>
      </c>
      <c r="I10" s="20" t="s">
        <v>469</v>
      </c>
      <c r="J10" s="158"/>
      <c r="K10" s="158"/>
      <c r="L10" s="20" t="s">
        <v>469</v>
      </c>
      <c r="M10" s="20" t="s">
        <v>469</v>
      </c>
      <c r="N10" s="158"/>
      <c r="O10" s="158"/>
      <c r="P10" s="158"/>
      <c r="Q10" s="20" t="s">
        <v>469</v>
      </c>
    </row>
    <row r="11" spans="1:17" s="133" customFormat="1" ht="30" customHeight="1">
      <c r="A11" s="114">
        <v>1</v>
      </c>
      <c r="B11" s="160" t="s">
        <v>491</v>
      </c>
      <c r="C11" s="158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s="133" customFormat="1" ht="30" customHeight="1">
      <c r="A12" s="114">
        <v>2</v>
      </c>
      <c r="B12" s="160" t="s">
        <v>492</v>
      </c>
      <c r="C12" s="16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6"/>
    </row>
    <row r="13" spans="1:17" s="133" customFormat="1" ht="30" customHeight="1">
      <c r="A13" s="114">
        <v>3</v>
      </c>
      <c r="B13" s="160" t="s">
        <v>493</v>
      </c>
      <c r="C13" s="163">
        <v>31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6"/>
    </row>
    <row r="14" spans="1:17" s="133" customFormat="1" ht="30" customHeight="1">
      <c r="A14" s="114">
        <v>4</v>
      </c>
      <c r="B14" s="160" t="s">
        <v>494</v>
      </c>
      <c r="C14" s="163">
        <v>0.5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6"/>
    </row>
    <row r="15" spans="1:17" s="137" customFormat="1" ht="30" customHeight="1">
      <c r="A15" s="114">
        <v>5</v>
      </c>
      <c r="B15" s="160" t="s">
        <v>495</v>
      </c>
      <c r="C15" s="164">
        <v>11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77"/>
    </row>
    <row r="16" spans="1:17" s="133" customFormat="1" ht="30" customHeight="1">
      <c r="A16" s="114">
        <v>6</v>
      </c>
      <c r="B16" s="160" t="s">
        <v>496</v>
      </c>
      <c r="C16" s="166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</row>
    <row r="17" spans="1:17" s="133" customFormat="1" ht="30" customHeight="1">
      <c r="A17" s="114"/>
      <c r="B17" s="167"/>
      <c r="C17" s="168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</row>
    <row r="18" spans="1:17" s="133" customFormat="1" ht="54" customHeight="1">
      <c r="A18" s="169" t="s">
        <v>242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5" t="s">
        <v>123</v>
      </c>
      <c r="L18" s="175"/>
      <c r="M18" s="175"/>
      <c r="N18" s="175"/>
      <c r="O18" s="175"/>
      <c r="P18" s="175"/>
      <c r="Q18" s="175"/>
    </row>
    <row r="19" spans="1:17" s="133" customFormat="1" ht="36" customHeight="1">
      <c r="A19" s="170" t="s">
        <v>484</v>
      </c>
      <c r="B19" s="171"/>
      <c r="C19" s="171"/>
      <c r="D19" s="171"/>
      <c r="E19" s="171"/>
      <c r="F19" s="171"/>
      <c r="G19" s="171"/>
      <c r="H19" s="171"/>
      <c r="I19" s="171"/>
      <c r="J19" s="176"/>
      <c r="K19" s="175"/>
      <c r="L19" s="175"/>
      <c r="M19" s="175"/>
      <c r="N19" s="175"/>
      <c r="O19" s="175"/>
      <c r="P19" s="175"/>
      <c r="Q19" s="175"/>
    </row>
  </sheetData>
  <sheetProtection/>
  <mergeCells count="18">
    <mergeCell ref="A1:Q1"/>
    <mergeCell ref="A2:Q2"/>
    <mergeCell ref="A3:Q3"/>
    <mergeCell ref="A4:Q4"/>
    <mergeCell ref="A5:Q5"/>
    <mergeCell ref="D6:P6"/>
    <mergeCell ref="E7:F7"/>
    <mergeCell ref="G7:J7"/>
    <mergeCell ref="K7:N7"/>
    <mergeCell ref="O7:P7"/>
    <mergeCell ref="A18:J18"/>
    <mergeCell ref="A19:J19"/>
    <mergeCell ref="A6:A8"/>
    <mergeCell ref="B6:B8"/>
    <mergeCell ref="C6:C8"/>
    <mergeCell ref="D7:D8"/>
    <mergeCell ref="Q6:Q8"/>
    <mergeCell ref="K18:Q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view="pageBreakPreview" zoomScale="60" workbookViewId="0" topLeftCell="A1">
      <selection activeCell="V20" sqref="V20"/>
    </sheetView>
  </sheetViews>
  <sheetFormatPr defaultColWidth="9.00390625" defaultRowHeight="14.25"/>
  <cols>
    <col min="1" max="1" width="6.625" style="0" customWidth="1"/>
    <col min="2" max="2" width="21.50390625" style="0" customWidth="1"/>
    <col min="3" max="3" width="10.25390625" style="0" customWidth="1"/>
    <col min="4" max="4" width="9.125" style="101" customWidth="1"/>
    <col min="5" max="5" width="9.00390625" style="101" customWidth="1"/>
    <col min="6" max="6" width="9.375" style="101" customWidth="1"/>
    <col min="7" max="7" width="9.50390625" style="101" customWidth="1"/>
    <col min="8" max="8" width="9.00390625" style="101" customWidth="1"/>
    <col min="9" max="9" width="11.50390625" style="101" customWidth="1"/>
    <col min="10" max="10" width="14.125" style="101" customWidth="1"/>
    <col min="11" max="11" width="10.375" style="101" customWidth="1"/>
    <col min="12" max="12" width="12.875" style="101" customWidth="1"/>
  </cols>
  <sheetData>
    <row r="1" spans="1:13" ht="48.75" customHeight="1">
      <c r="A1" s="102" t="s">
        <v>497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98" customFormat="1" ht="31.5" customHeight="1">
      <c r="A2" s="103" t="s">
        <v>498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11" customFormat="1" ht="23.25" customHeight="1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 customHeight="1">
      <c r="A4" s="104" t="s">
        <v>499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12" customFormat="1" ht="29.25" customHeight="1">
      <c r="A5" s="18" t="s">
        <v>125</v>
      </c>
      <c r="B5" s="18" t="s">
        <v>452</v>
      </c>
      <c r="C5" s="107" t="s">
        <v>500</v>
      </c>
      <c r="D5" s="108" t="s">
        <v>488</v>
      </c>
      <c r="E5" s="108"/>
      <c r="F5" s="108"/>
      <c r="G5" s="108"/>
      <c r="H5" s="108"/>
      <c r="I5" s="108"/>
      <c r="J5" s="108"/>
      <c r="K5" s="108"/>
      <c r="L5" s="108"/>
      <c r="M5" s="129" t="s">
        <v>130</v>
      </c>
    </row>
    <row r="6" spans="1:13" s="12" customFormat="1" ht="22.5" customHeight="1">
      <c r="A6" s="18"/>
      <c r="B6" s="18"/>
      <c r="C6" s="107"/>
      <c r="D6" s="109" t="s">
        <v>501</v>
      </c>
      <c r="E6" s="109" t="s">
        <v>457</v>
      </c>
      <c r="F6" s="109"/>
      <c r="G6" s="108" t="s">
        <v>458</v>
      </c>
      <c r="H6" s="108"/>
      <c r="I6" s="108"/>
      <c r="J6" s="108"/>
      <c r="K6" s="109" t="s">
        <v>459</v>
      </c>
      <c r="L6" s="109"/>
      <c r="M6" s="129"/>
    </row>
    <row r="7" spans="1:13" s="12" customFormat="1" ht="30" customHeight="1">
      <c r="A7" s="18"/>
      <c r="B7" s="18"/>
      <c r="C7" s="107"/>
      <c r="D7" s="109"/>
      <c r="E7" s="109" t="s">
        <v>501</v>
      </c>
      <c r="F7" s="109" t="s">
        <v>502</v>
      </c>
      <c r="G7" s="110" t="s">
        <v>503</v>
      </c>
      <c r="H7" s="110" t="s">
        <v>462</v>
      </c>
      <c r="I7" s="110" t="s">
        <v>504</v>
      </c>
      <c r="J7" s="110" t="s">
        <v>505</v>
      </c>
      <c r="K7" s="109" t="s">
        <v>506</v>
      </c>
      <c r="L7" s="109" t="s">
        <v>502</v>
      </c>
      <c r="M7" s="129"/>
    </row>
    <row r="8" spans="1:13" s="99" customFormat="1" ht="30" customHeight="1">
      <c r="A8" s="111"/>
      <c r="B8" s="112"/>
      <c r="C8" s="113" t="s">
        <v>135</v>
      </c>
      <c r="D8" s="113" t="s">
        <v>136</v>
      </c>
      <c r="E8" s="113" t="s">
        <v>137</v>
      </c>
      <c r="F8" s="113" t="s">
        <v>138</v>
      </c>
      <c r="G8" s="113" t="s">
        <v>139</v>
      </c>
      <c r="H8" s="113" t="s">
        <v>140</v>
      </c>
      <c r="I8" s="113" t="s">
        <v>141</v>
      </c>
      <c r="J8" s="113" t="s">
        <v>142</v>
      </c>
      <c r="K8" s="113" t="s">
        <v>143</v>
      </c>
      <c r="L8" s="113" t="s">
        <v>144</v>
      </c>
      <c r="M8" s="113" t="s">
        <v>254</v>
      </c>
    </row>
    <row r="9" spans="1:13" ht="30" customHeight="1">
      <c r="A9" s="114"/>
      <c r="B9" s="115" t="s">
        <v>507</v>
      </c>
      <c r="C9" s="20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" customHeight="1">
      <c r="A10" s="114"/>
      <c r="B10" s="115"/>
      <c r="C10" s="20"/>
      <c r="D10" s="116"/>
      <c r="E10" s="116"/>
      <c r="F10" s="116"/>
      <c r="G10" s="116"/>
      <c r="H10" s="116"/>
      <c r="I10" s="116"/>
      <c r="J10" s="116"/>
      <c r="K10" s="116"/>
      <c r="L10" s="116"/>
      <c r="M10" s="20"/>
    </row>
    <row r="11" spans="1:13" ht="30" customHeight="1">
      <c r="A11" s="114"/>
      <c r="B11" s="115" t="s">
        <v>508</v>
      </c>
      <c r="C11" s="20"/>
      <c r="D11" s="116"/>
      <c r="E11" s="116"/>
      <c r="F11" s="116"/>
      <c r="G11" s="116"/>
      <c r="H11" s="116"/>
      <c r="I11" s="116"/>
      <c r="J11" s="116"/>
      <c r="K11" s="116"/>
      <c r="L11" s="116"/>
      <c r="M11" s="20"/>
    </row>
    <row r="12" spans="1:13" ht="30" customHeight="1">
      <c r="A12" s="114"/>
      <c r="B12" s="115" t="s">
        <v>509</v>
      </c>
      <c r="C12" s="20"/>
      <c r="D12" s="116"/>
      <c r="E12" s="116"/>
      <c r="F12" s="116"/>
      <c r="G12" s="116"/>
      <c r="H12" s="116"/>
      <c r="I12" s="116"/>
      <c r="J12" s="116"/>
      <c r="K12" s="116"/>
      <c r="L12" s="116"/>
      <c r="M12" s="19"/>
    </row>
    <row r="13" spans="1:13" ht="30" customHeight="1">
      <c r="A13" s="114"/>
      <c r="B13" s="117" t="s">
        <v>510</v>
      </c>
      <c r="C13" s="20"/>
      <c r="D13" s="116"/>
      <c r="E13" s="116"/>
      <c r="F13" s="116"/>
      <c r="G13" s="116"/>
      <c r="H13" s="116"/>
      <c r="I13" s="116"/>
      <c r="J13" s="116"/>
      <c r="K13" s="116"/>
      <c r="L13" s="116"/>
      <c r="M13" s="19"/>
    </row>
    <row r="14" spans="1:13" ht="30" customHeight="1">
      <c r="A14" s="114"/>
      <c r="B14" s="117" t="s">
        <v>511</v>
      </c>
      <c r="C14" s="20"/>
      <c r="D14" s="116"/>
      <c r="E14" s="116"/>
      <c r="F14" s="116"/>
      <c r="G14" s="116"/>
      <c r="H14" s="116"/>
      <c r="I14" s="116"/>
      <c r="J14" s="116"/>
      <c r="K14" s="116"/>
      <c r="L14" s="116"/>
      <c r="M14" s="19"/>
    </row>
    <row r="15" spans="1:13" s="100" customFormat="1" ht="30" customHeight="1">
      <c r="A15" s="114"/>
      <c r="B15" s="117" t="s">
        <v>512</v>
      </c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30"/>
    </row>
    <row r="16" spans="1:13" s="100" customFormat="1" ht="30" customHeight="1">
      <c r="A16" s="114"/>
      <c r="B16" s="117" t="s">
        <v>513</v>
      </c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30"/>
    </row>
    <row r="17" spans="1:13" s="100" customFormat="1" ht="30" customHeight="1">
      <c r="A17" s="114"/>
      <c r="B17" s="115" t="s">
        <v>514</v>
      </c>
      <c r="C17" s="20"/>
      <c r="D17" s="119"/>
      <c r="E17" s="119"/>
      <c r="F17" s="119"/>
      <c r="G17" s="119"/>
      <c r="H17" s="119"/>
      <c r="I17" s="119"/>
      <c r="J17" s="119"/>
      <c r="K17" s="20"/>
      <c r="L17" s="119"/>
      <c r="M17" s="130"/>
    </row>
    <row r="18" spans="1:13" s="100" customFormat="1" ht="30" customHeight="1">
      <c r="A18" s="114"/>
      <c r="B18" s="120" t="s">
        <v>515</v>
      </c>
      <c r="C18" s="20"/>
      <c r="D18" s="119"/>
      <c r="E18" s="119"/>
      <c r="F18" s="119"/>
      <c r="G18" s="119"/>
      <c r="H18" s="119"/>
      <c r="I18" s="119"/>
      <c r="J18" s="119"/>
      <c r="K18" s="20"/>
      <c r="L18" s="119"/>
      <c r="M18" s="130"/>
    </row>
    <row r="19" spans="1:13" ht="30" customHeight="1">
      <c r="A19" s="114"/>
      <c r="B19" s="117" t="s">
        <v>516</v>
      </c>
      <c r="C19" s="121"/>
      <c r="D19" s="116"/>
      <c r="E19" s="116"/>
      <c r="F19" s="116"/>
      <c r="G19" s="116"/>
      <c r="H19" s="116"/>
      <c r="I19" s="116"/>
      <c r="J19" s="116"/>
      <c r="K19" s="116"/>
      <c r="L19" s="116"/>
      <c r="M19" s="19"/>
    </row>
    <row r="20" spans="1:13" ht="52.5" customHeight="1">
      <c r="A20" s="122" t="s">
        <v>242</v>
      </c>
      <c r="B20" s="123"/>
      <c r="C20" s="123"/>
      <c r="D20" s="123"/>
      <c r="E20" s="123"/>
      <c r="F20" s="123"/>
      <c r="G20" s="124"/>
      <c r="H20" s="122" t="s">
        <v>123</v>
      </c>
      <c r="I20" s="123"/>
      <c r="J20" s="123"/>
      <c r="K20" s="123"/>
      <c r="L20" s="123"/>
      <c r="M20" s="124"/>
    </row>
    <row r="21" spans="1:13" ht="14.25" customHeight="1">
      <c r="A21" s="125" t="s">
        <v>147</v>
      </c>
      <c r="B21" s="126"/>
      <c r="C21" s="126"/>
      <c r="D21" s="126"/>
      <c r="E21" s="126"/>
      <c r="F21" s="126"/>
      <c r="G21" s="127"/>
      <c r="H21" s="128"/>
      <c r="I21" s="131"/>
      <c r="J21" s="131"/>
      <c r="K21" s="131"/>
      <c r="L21" s="131"/>
      <c r="M21" s="132"/>
    </row>
  </sheetData>
  <sheetProtection/>
  <mergeCells count="16">
    <mergeCell ref="A1:M1"/>
    <mergeCell ref="A2:M2"/>
    <mergeCell ref="A3:M3"/>
    <mergeCell ref="A4:M4"/>
    <mergeCell ref="D5:L5"/>
    <mergeCell ref="E6:F6"/>
    <mergeCell ref="G6:J6"/>
    <mergeCell ref="K6:L6"/>
    <mergeCell ref="A20:G20"/>
    <mergeCell ref="A21:G21"/>
    <mergeCell ref="A5:A7"/>
    <mergeCell ref="B5:B7"/>
    <mergeCell ref="C5:C7"/>
    <mergeCell ref="D6:D7"/>
    <mergeCell ref="M5:M7"/>
    <mergeCell ref="H20:M21"/>
  </mergeCells>
  <printOptions horizontalCentered="1" verticalCentered="1"/>
  <pageMargins left="0.39" right="0.39" top="0.75" bottom="0.75" header="0.31" footer="0.31"/>
  <pageSetup horizontalDpi="600" verticalDpi="600" orientation="landscape" paperSize="9" scale="74"/>
  <rowBreaks count="2" manualBreakCount="2">
    <brk id="21" max="255" man="1"/>
    <brk id="2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H3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4.25"/>
  <cols>
    <col min="1" max="1" width="22.50390625" style="80" customWidth="1"/>
    <col min="2" max="2" width="3.50390625" style="81" bestFit="1" customWidth="1"/>
    <col min="3" max="3" width="12.875" style="81" customWidth="1"/>
    <col min="4" max="4" width="10.375" style="81" customWidth="1"/>
    <col min="5" max="5" width="23.625" style="80" customWidth="1"/>
    <col min="6" max="6" width="3.50390625" style="80" bestFit="1" customWidth="1"/>
    <col min="7" max="7" width="14.75390625" style="81" customWidth="1"/>
    <col min="8" max="8" width="11.75390625" style="81" customWidth="1"/>
    <col min="9" max="16384" width="9.00390625" style="80" customWidth="1"/>
  </cols>
  <sheetData>
    <row r="1" spans="1:8" ht="24.75" customHeight="1">
      <c r="A1" s="34" t="s">
        <v>517</v>
      </c>
      <c r="B1" s="34"/>
      <c r="C1" s="34"/>
      <c r="D1" s="34"/>
      <c r="E1" s="34"/>
      <c r="F1" s="34"/>
      <c r="G1" s="34"/>
      <c r="H1" s="34"/>
    </row>
    <row r="2" spans="1:8" s="91" customFormat="1" ht="21" customHeight="1">
      <c r="A2" s="15" t="s">
        <v>518</v>
      </c>
      <c r="B2" s="15"/>
      <c r="C2" s="15"/>
      <c r="D2" s="15"/>
      <c r="E2" s="15"/>
      <c r="F2" s="15"/>
      <c r="G2" s="15"/>
      <c r="H2" s="15"/>
    </row>
    <row r="3" spans="1:8" ht="18" customHeight="1">
      <c r="A3" s="92" t="s">
        <v>519</v>
      </c>
      <c r="B3" s="93"/>
      <c r="C3" s="93"/>
      <c r="D3" s="93"/>
      <c r="E3" s="93"/>
      <c r="F3" s="93"/>
      <c r="G3" s="93"/>
      <c r="H3" s="93"/>
    </row>
    <row r="4" spans="1:8" ht="24">
      <c r="A4" s="39" t="s">
        <v>520</v>
      </c>
      <c r="B4" s="39" t="s">
        <v>521</v>
      </c>
      <c r="C4" s="39" t="s">
        <v>97</v>
      </c>
      <c r="D4" s="39" t="s">
        <v>98</v>
      </c>
      <c r="E4" s="39" t="s">
        <v>522</v>
      </c>
      <c r="F4" s="39" t="s">
        <v>523</v>
      </c>
      <c r="G4" s="39" t="s">
        <v>97</v>
      </c>
      <c r="H4" s="39" t="s">
        <v>98</v>
      </c>
    </row>
    <row r="5" spans="1:8" ht="20.25" customHeight="1">
      <c r="A5" s="40" t="s">
        <v>524</v>
      </c>
      <c r="B5" s="41">
        <v>1</v>
      </c>
      <c r="C5" s="94">
        <f aca="true" t="shared" si="0" ref="C5:H5">SUM(C6:C9)</f>
        <v>112199.85999999999</v>
      </c>
      <c r="D5" s="94">
        <f t="shared" si="0"/>
        <v>88496.14</v>
      </c>
      <c r="E5" s="42" t="s">
        <v>525</v>
      </c>
      <c r="F5" s="43">
        <v>25</v>
      </c>
      <c r="G5" s="94">
        <f t="shared" si="0"/>
        <v>3411.4</v>
      </c>
      <c r="H5" s="94">
        <f t="shared" si="0"/>
        <v>0</v>
      </c>
    </row>
    <row r="6" spans="1:8" ht="20.25" customHeight="1">
      <c r="A6" s="44" t="s">
        <v>526</v>
      </c>
      <c r="B6" s="43">
        <v>2</v>
      </c>
      <c r="C6" s="95">
        <v>77193.14</v>
      </c>
      <c r="D6" s="95">
        <v>77193.14</v>
      </c>
      <c r="E6" s="44" t="s">
        <v>527</v>
      </c>
      <c r="F6" s="43">
        <v>26</v>
      </c>
      <c r="G6" s="95"/>
      <c r="H6" s="95"/>
    </row>
    <row r="7" spans="1:8" ht="20.25" customHeight="1">
      <c r="A7" s="44" t="s">
        <v>528</v>
      </c>
      <c r="B7" s="43">
        <v>3</v>
      </c>
      <c r="C7" s="95"/>
      <c r="D7" s="95"/>
      <c r="E7" s="44" t="s">
        <v>529</v>
      </c>
      <c r="F7" s="43">
        <v>27</v>
      </c>
      <c r="G7" s="95">
        <f>'应付款项'!J13</f>
        <v>3411.4</v>
      </c>
      <c r="H7" s="95">
        <v>0</v>
      </c>
    </row>
    <row r="8" spans="1:8" ht="20.25" customHeight="1">
      <c r="A8" s="44" t="s">
        <v>530</v>
      </c>
      <c r="B8" s="43">
        <v>4</v>
      </c>
      <c r="C8" s="95">
        <f>'应收款项 '!F51</f>
        <v>35006.719999999994</v>
      </c>
      <c r="D8" s="95">
        <f>'应收款项 '!I51</f>
        <v>11303</v>
      </c>
      <c r="E8" s="44" t="s">
        <v>531</v>
      </c>
      <c r="F8" s="43">
        <v>28</v>
      </c>
      <c r="G8" s="95"/>
      <c r="H8" s="95"/>
    </row>
    <row r="9" spans="1:8" ht="20.25" customHeight="1">
      <c r="A9" s="44" t="s">
        <v>532</v>
      </c>
      <c r="B9" s="43">
        <v>5</v>
      </c>
      <c r="C9" s="95"/>
      <c r="D9" s="95"/>
      <c r="E9" s="44" t="s">
        <v>533</v>
      </c>
      <c r="F9" s="43">
        <v>29</v>
      </c>
      <c r="G9" s="95">
        <v>0</v>
      </c>
      <c r="H9" s="95"/>
    </row>
    <row r="10" spans="1:8" ht="20.25" customHeight="1">
      <c r="A10" s="47"/>
      <c r="B10" s="43">
        <v>6</v>
      </c>
      <c r="C10" s="95"/>
      <c r="D10" s="95"/>
      <c r="E10" s="49"/>
      <c r="F10" s="43">
        <v>30</v>
      </c>
      <c r="G10" s="95"/>
      <c r="H10" s="95"/>
    </row>
    <row r="11" spans="1:8" ht="20.25" customHeight="1">
      <c r="A11" s="45" t="s">
        <v>534</v>
      </c>
      <c r="B11" s="43">
        <v>7</v>
      </c>
      <c r="C11" s="95"/>
      <c r="D11" s="95"/>
      <c r="E11" s="46" t="s">
        <v>535</v>
      </c>
      <c r="F11" s="43">
        <v>31</v>
      </c>
      <c r="G11" s="95">
        <v>0</v>
      </c>
      <c r="H11" s="95"/>
    </row>
    <row r="12" spans="1:8" ht="20.25" customHeight="1">
      <c r="A12" s="44" t="s">
        <v>536</v>
      </c>
      <c r="B12" s="43">
        <v>8</v>
      </c>
      <c r="C12" s="95"/>
      <c r="D12" s="95"/>
      <c r="E12" s="44" t="s">
        <v>537</v>
      </c>
      <c r="F12" s="43">
        <v>32</v>
      </c>
      <c r="G12" s="95"/>
      <c r="H12" s="95"/>
    </row>
    <row r="13" spans="1:8" ht="20.25" customHeight="1">
      <c r="A13" s="44" t="s">
        <v>538</v>
      </c>
      <c r="B13" s="43">
        <v>9</v>
      </c>
      <c r="C13" s="95"/>
      <c r="D13" s="95"/>
      <c r="E13" s="44" t="s">
        <v>539</v>
      </c>
      <c r="F13" s="43">
        <v>33</v>
      </c>
      <c r="G13" s="95">
        <v>0</v>
      </c>
      <c r="H13" s="95"/>
    </row>
    <row r="14" spans="1:8" ht="20.25" customHeight="1">
      <c r="A14" s="47"/>
      <c r="B14" s="43">
        <v>10</v>
      </c>
      <c r="C14" s="95"/>
      <c r="D14" s="95"/>
      <c r="E14" s="48" t="s">
        <v>540</v>
      </c>
      <c r="F14" s="43">
        <v>34</v>
      </c>
      <c r="G14" s="95"/>
      <c r="H14" s="95"/>
    </row>
    <row r="15" spans="1:8" ht="20.25" customHeight="1">
      <c r="A15" s="45" t="s">
        <v>541</v>
      </c>
      <c r="B15" s="43">
        <v>11</v>
      </c>
      <c r="C15" s="95">
        <f>SUM(C16)</f>
        <v>0</v>
      </c>
      <c r="D15" s="95"/>
      <c r="E15" s="44" t="s">
        <v>542</v>
      </c>
      <c r="F15" s="43">
        <v>35</v>
      </c>
      <c r="G15" s="95"/>
      <c r="H15" s="95"/>
    </row>
    <row r="16" spans="1:8" ht="20.25" customHeight="1">
      <c r="A16" s="47" t="s">
        <v>543</v>
      </c>
      <c r="B16" s="43">
        <v>12</v>
      </c>
      <c r="C16" s="95"/>
      <c r="D16" s="95"/>
      <c r="E16" s="49"/>
      <c r="F16" s="43">
        <v>36</v>
      </c>
      <c r="G16" s="95"/>
      <c r="H16" s="95"/>
    </row>
    <row r="17" spans="1:8" ht="20.25" customHeight="1">
      <c r="A17" s="47" t="s">
        <v>544</v>
      </c>
      <c r="B17" s="43">
        <v>13</v>
      </c>
      <c r="C17" s="95"/>
      <c r="D17" s="95"/>
      <c r="E17" s="46" t="s">
        <v>545</v>
      </c>
      <c r="F17" s="43">
        <v>37</v>
      </c>
      <c r="G17" s="95">
        <f>SUM(G18:G22)</f>
        <v>138767.46</v>
      </c>
      <c r="H17" s="95">
        <f>SUM(H18:H22)</f>
        <v>89346.14000000001</v>
      </c>
    </row>
    <row r="18" spans="1:8" ht="20.25" customHeight="1">
      <c r="A18" s="45" t="s">
        <v>546</v>
      </c>
      <c r="B18" s="43">
        <v>14</v>
      </c>
      <c r="C18" s="95">
        <f>C21</f>
        <v>29979</v>
      </c>
      <c r="D18" s="95">
        <f>D21</f>
        <v>850</v>
      </c>
      <c r="E18" s="50" t="s">
        <v>547</v>
      </c>
      <c r="F18" s="43">
        <v>38</v>
      </c>
      <c r="G18" s="95">
        <v>0</v>
      </c>
      <c r="H18" s="95"/>
    </row>
    <row r="19" spans="1:8" ht="36">
      <c r="A19" s="44" t="s">
        <v>548</v>
      </c>
      <c r="B19" s="43">
        <v>15</v>
      </c>
      <c r="C19" s="95">
        <v>0</v>
      </c>
      <c r="D19" s="95"/>
      <c r="E19" s="96" t="s">
        <v>549</v>
      </c>
      <c r="F19" s="43">
        <v>39</v>
      </c>
      <c r="G19" s="95"/>
      <c r="H19" s="95"/>
    </row>
    <row r="20" spans="1:8" ht="20.25" customHeight="1">
      <c r="A20" s="50" t="s">
        <v>550</v>
      </c>
      <c r="B20" s="43">
        <v>16</v>
      </c>
      <c r="C20" s="95"/>
      <c r="D20" s="95"/>
      <c r="E20" s="44" t="s">
        <v>551</v>
      </c>
      <c r="F20" s="43">
        <v>40</v>
      </c>
      <c r="G20" s="95">
        <f>'所有者权益'!C11</f>
        <v>17633.46</v>
      </c>
      <c r="H20" s="95">
        <f>'所有者权益'!F11</f>
        <v>-11495.54</v>
      </c>
    </row>
    <row r="21" spans="1:8" ht="20.25" customHeight="1">
      <c r="A21" s="44" t="s">
        <v>552</v>
      </c>
      <c r="B21" s="43">
        <v>17</v>
      </c>
      <c r="C21" s="95">
        <f>'固定资产（非经营性固定资产）'!K23</f>
        <v>29979</v>
      </c>
      <c r="D21" s="95">
        <f>'固定资产（非经营性固定资产）'!S23</f>
        <v>850</v>
      </c>
      <c r="E21" s="48" t="s">
        <v>553</v>
      </c>
      <c r="F21" s="43">
        <v>41</v>
      </c>
      <c r="G21" s="95"/>
      <c r="H21" s="95"/>
    </row>
    <row r="22" spans="1:8" ht="20.25" customHeight="1">
      <c r="A22" s="50" t="s">
        <v>554</v>
      </c>
      <c r="B22" s="43">
        <v>18</v>
      </c>
      <c r="C22" s="95"/>
      <c r="D22" s="95"/>
      <c r="E22" s="44" t="s">
        <v>555</v>
      </c>
      <c r="F22" s="43">
        <v>42</v>
      </c>
      <c r="G22" s="95">
        <f>'所有者权益'!C19</f>
        <v>121134</v>
      </c>
      <c r="H22" s="95">
        <f>'所有者权益'!F19</f>
        <v>100841.68000000001</v>
      </c>
    </row>
    <row r="23" spans="1:8" ht="20.25" customHeight="1">
      <c r="A23" s="44" t="s">
        <v>556</v>
      </c>
      <c r="B23" s="43">
        <v>19</v>
      </c>
      <c r="C23" s="95"/>
      <c r="D23" s="95"/>
      <c r="E23" s="46" t="s">
        <v>557</v>
      </c>
      <c r="F23" s="43">
        <v>43</v>
      </c>
      <c r="G23" s="95">
        <f>G5+G11+G17</f>
        <v>142178.86</v>
      </c>
      <c r="H23" s="95">
        <f>H5+H11+H17</f>
        <v>89346.14000000001</v>
      </c>
    </row>
    <row r="24" spans="1:8" ht="20.25" customHeight="1">
      <c r="A24" s="52" t="s">
        <v>558</v>
      </c>
      <c r="B24" s="53">
        <v>20</v>
      </c>
      <c r="C24" s="97"/>
      <c r="D24" s="97"/>
      <c r="E24" s="54" t="s">
        <v>508</v>
      </c>
      <c r="F24" s="53">
        <v>44</v>
      </c>
      <c r="G24" s="95"/>
      <c r="H24" s="95"/>
    </row>
    <row r="25" spans="1:8" ht="20.25" customHeight="1">
      <c r="A25" s="50" t="s">
        <v>559</v>
      </c>
      <c r="B25" s="43">
        <v>21</v>
      </c>
      <c r="C25" s="95"/>
      <c r="D25" s="95"/>
      <c r="E25" s="55" t="s">
        <v>560</v>
      </c>
      <c r="F25" s="43">
        <v>45</v>
      </c>
      <c r="G25" s="95"/>
      <c r="H25" s="95"/>
    </row>
    <row r="26" spans="1:8" ht="20.25" customHeight="1">
      <c r="A26" s="45" t="s">
        <v>561</v>
      </c>
      <c r="B26" s="43">
        <v>22</v>
      </c>
      <c r="C26" s="95"/>
      <c r="D26" s="95"/>
      <c r="E26" s="55" t="s">
        <v>562</v>
      </c>
      <c r="F26" s="43">
        <v>46</v>
      </c>
      <c r="G26" s="95"/>
      <c r="H26" s="95"/>
    </row>
    <row r="27" spans="1:8" ht="20.25" customHeight="1">
      <c r="A27" s="50" t="s">
        <v>563</v>
      </c>
      <c r="B27" s="43">
        <v>23</v>
      </c>
      <c r="C27" s="95"/>
      <c r="D27" s="95"/>
      <c r="E27" s="55" t="s">
        <v>564</v>
      </c>
      <c r="F27" s="43">
        <v>47</v>
      </c>
      <c r="G27" s="95"/>
      <c r="H27" s="95"/>
    </row>
    <row r="28" spans="1:8" ht="20.25" customHeight="1">
      <c r="A28" s="56" t="s">
        <v>565</v>
      </c>
      <c r="B28" s="43">
        <v>24</v>
      </c>
      <c r="C28" s="95">
        <f>C5+C15+C18+C24</f>
        <v>142178.86</v>
      </c>
      <c r="D28" s="95">
        <f>D5+D15+D18+D24</f>
        <v>89346.14</v>
      </c>
      <c r="E28" s="49" t="s">
        <v>566</v>
      </c>
      <c r="F28" s="43">
        <v>48</v>
      </c>
      <c r="G28" s="95"/>
      <c r="H28" s="95"/>
    </row>
    <row r="29" spans="1:8" ht="59.25" customHeight="1">
      <c r="A29" s="57" t="s">
        <v>567</v>
      </c>
      <c r="B29" s="58"/>
      <c r="C29" s="58"/>
      <c r="D29" s="59"/>
      <c r="E29" s="57" t="s">
        <v>568</v>
      </c>
      <c r="F29" s="58"/>
      <c r="G29" s="58"/>
      <c r="H29" s="59"/>
    </row>
    <row r="30" spans="1:8" ht="14.25">
      <c r="A30" s="60" t="s">
        <v>147</v>
      </c>
      <c r="B30" s="61"/>
      <c r="C30" s="61"/>
      <c r="D30" s="62"/>
      <c r="E30" s="63"/>
      <c r="F30" s="64"/>
      <c r="G30" s="64"/>
      <c r="H30" s="65"/>
    </row>
  </sheetData>
  <sheetProtection/>
  <mergeCells count="6">
    <mergeCell ref="A1:H1"/>
    <mergeCell ref="A2:H2"/>
    <mergeCell ref="A3:H3"/>
    <mergeCell ref="A29:D29"/>
    <mergeCell ref="A30:D30"/>
    <mergeCell ref="E29:H30"/>
  </mergeCells>
  <printOptions horizontalCentered="1" verticalCentered="1"/>
  <pageMargins left="0.39" right="0.39" top="0.39" bottom="0.39" header="0.51" footer="0.51"/>
  <pageSetup horizontalDpi="600" verticalDpi="600" orientation="portrait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workbookViewId="0" topLeftCell="A1">
      <selection activeCell="Q23" sqref="Q23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32.25" customHeight="1">
      <c r="A1" s="67" t="s">
        <v>82</v>
      </c>
      <c r="B1" s="67"/>
      <c r="C1" s="67"/>
      <c r="D1" s="67"/>
      <c r="E1" s="67"/>
      <c r="F1" s="67"/>
      <c r="G1" s="67"/>
      <c r="H1" s="67"/>
    </row>
    <row r="2" spans="1:8" ht="30" customHeight="1">
      <c r="A2" s="36" t="s">
        <v>81</v>
      </c>
      <c r="B2" s="15"/>
      <c r="C2" s="15"/>
      <c r="D2" s="15"/>
      <c r="E2" s="15"/>
      <c r="F2" s="15"/>
      <c r="G2" s="15"/>
      <c r="H2" s="15"/>
    </row>
    <row r="3" spans="1:8" ht="21" customHeight="1">
      <c r="A3" s="37" t="s">
        <v>569</v>
      </c>
      <c r="B3" s="38"/>
      <c r="C3" s="38"/>
      <c r="D3" s="38"/>
      <c r="E3" s="38"/>
      <c r="F3" s="38"/>
      <c r="G3" s="38"/>
      <c r="H3" s="38"/>
    </row>
    <row r="4" spans="1:8" ht="19.5" customHeight="1">
      <c r="A4" s="90" t="s">
        <v>520</v>
      </c>
      <c r="B4" s="90" t="s">
        <v>430</v>
      </c>
      <c r="C4" s="90" t="s">
        <v>97</v>
      </c>
      <c r="D4" s="90" t="s">
        <v>98</v>
      </c>
      <c r="E4" s="90" t="s">
        <v>522</v>
      </c>
      <c r="F4" s="90" t="s">
        <v>430</v>
      </c>
      <c r="G4" s="90" t="s">
        <v>97</v>
      </c>
      <c r="H4" s="90" t="s">
        <v>98</v>
      </c>
    </row>
    <row r="5" spans="1:8" ht="19.5" customHeight="1">
      <c r="A5" s="69" t="s">
        <v>570</v>
      </c>
      <c r="B5" s="70">
        <v>1</v>
      </c>
      <c r="C5" s="71"/>
      <c r="D5" s="72"/>
      <c r="E5" s="69" t="s">
        <v>571</v>
      </c>
      <c r="F5" s="70">
        <v>24</v>
      </c>
      <c r="G5" s="71"/>
      <c r="H5" s="72"/>
    </row>
    <row r="6" spans="1:10" ht="19.5" customHeight="1">
      <c r="A6" s="73" t="s">
        <v>572</v>
      </c>
      <c r="B6" s="70">
        <v>2</v>
      </c>
      <c r="C6" s="71"/>
      <c r="D6" s="72"/>
      <c r="E6" s="73" t="s">
        <v>573</v>
      </c>
      <c r="F6" s="70">
        <v>25</v>
      </c>
      <c r="G6" s="71"/>
      <c r="H6" s="72"/>
      <c r="J6" s="79"/>
    </row>
    <row r="7" spans="1:8" ht="19.5" customHeight="1">
      <c r="A7" s="74" t="s">
        <v>574</v>
      </c>
      <c r="B7" s="70">
        <v>3</v>
      </c>
      <c r="C7" s="71"/>
      <c r="D7" s="72"/>
      <c r="E7" s="74" t="s">
        <v>575</v>
      </c>
      <c r="F7" s="70">
        <v>26</v>
      </c>
      <c r="G7" s="71"/>
      <c r="H7" s="72"/>
    </row>
    <row r="8" spans="1:8" ht="19.5" customHeight="1">
      <c r="A8" s="73" t="s">
        <v>576</v>
      </c>
      <c r="B8" s="70">
        <v>4</v>
      </c>
      <c r="C8" s="71"/>
      <c r="D8" s="72"/>
      <c r="E8" s="73" t="s">
        <v>577</v>
      </c>
      <c r="F8" s="70">
        <v>27</v>
      </c>
      <c r="G8" s="71"/>
      <c r="H8" s="72"/>
    </row>
    <row r="9" spans="1:8" ht="19.5" customHeight="1">
      <c r="A9" s="73" t="s">
        <v>578</v>
      </c>
      <c r="B9" s="70">
        <v>5</v>
      </c>
      <c r="C9" s="71"/>
      <c r="D9" s="72"/>
      <c r="E9" s="73" t="s">
        <v>579</v>
      </c>
      <c r="F9" s="70">
        <v>28</v>
      </c>
      <c r="G9" s="71"/>
      <c r="H9" s="72" t="s">
        <v>580</v>
      </c>
    </row>
    <row r="10" spans="1:8" ht="19.5" customHeight="1">
      <c r="A10" s="73" t="s">
        <v>581</v>
      </c>
      <c r="B10" s="70">
        <v>6</v>
      </c>
      <c r="C10" s="71"/>
      <c r="D10" s="72"/>
      <c r="E10" s="73" t="s">
        <v>582</v>
      </c>
      <c r="F10" s="70">
        <v>29</v>
      </c>
      <c r="G10" s="71"/>
      <c r="H10" s="72"/>
    </row>
    <row r="11" spans="1:8" ht="19.5" customHeight="1">
      <c r="A11" s="73" t="s">
        <v>583</v>
      </c>
      <c r="B11" s="70">
        <v>7</v>
      </c>
      <c r="C11" s="71"/>
      <c r="D11" s="72"/>
      <c r="E11" s="73" t="s">
        <v>584</v>
      </c>
      <c r="F11" s="70">
        <v>30</v>
      </c>
      <c r="G11" s="71"/>
      <c r="H11" s="72"/>
    </row>
    <row r="12" spans="1:8" ht="19.5" customHeight="1">
      <c r="A12" s="73" t="s">
        <v>585</v>
      </c>
      <c r="B12" s="70">
        <v>8</v>
      </c>
      <c r="C12" s="71"/>
      <c r="D12" s="72"/>
      <c r="E12" s="73" t="s">
        <v>586</v>
      </c>
      <c r="F12" s="70">
        <v>31</v>
      </c>
      <c r="G12" s="71"/>
      <c r="H12" s="72"/>
    </row>
    <row r="13" spans="1:8" ht="19.5" customHeight="1">
      <c r="A13" s="73" t="s">
        <v>587</v>
      </c>
      <c r="B13" s="70">
        <v>9</v>
      </c>
      <c r="C13" s="71"/>
      <c r="D13" s="72"/>
      <c r="E13" s="73" t="s">
        <v>588</v>
      </c>
      <c r="F13" s="70">
        <v>32</v>
      </c>
      <c r="G13" s="71"/>
      <c r="H13" s="72"/>
    </row>
    <row r="14" spans="1:8" ht="19.5" customHeight="1">
      <c r="A14" s="69" t="s">
        <v>589</v>
      </c>
      <c r="B14" s="70">
        <v>10</v>
      </c>
      <c r="C14" s="71"/>
      <c r="D14" s="72"/>
      <c r="E14" s="69" t="s">
        <v>590</v>
      </c>
      <c r="F14" s="70">
        <v>33</v>
      </c>
      <c r="G14" s="71"/>
      <c r="H14" s="72"/>
    </row>
    <row r="15" spans="1:8" ht="19.5" customHeight="1">
      <c r="A15" s="73" t="s">
        <v>591</v>
      </c>
      <c r="B15" s="70">
        <v>11</v>
      </c>
      <c r="C15" s="71"/>
      <c r="D15" s="72"/>
      <c r="E15" s="73" t="s">
        <v>592</v>
      </c>
      <c r="F15" s="70">
        <v>34</v>
      </c>
      <c r="G15" s="71"/>
      <c r="H15" s="72"/>
    </row>
    <row r="16" spans="1:8" ht="19.5" customHeight="1">
      <c r="A16" s="74" t="s">
        <v>593</v>
      </c>
      <c r="B16" s="70">
        <v>12</v>
      </c>
      <c r="C16" s="71"/>
      <c r="D16" s="72"/>
      <c r="E16" s="74" t="s">
        <v>594</v>
      </c>
      <c r="F16" s="70">
        <v>35</v>
      </c>
      <c r="G16" s="71"/>
      <c r="H16" s="72"/>
    </row>
    <row r="17" spans="1:8" ht="19.5" customHeight="1">
      <c r="A17" s="73" t="s">
        <v>595</v>
      </c>
      <c r="B17" s="70">
        <v>13</v>
      </c>
      <c r="C17" s="71"/>
      <c r="D17" s="72"/>
      <c r="E17" s="73" t="s">
        <v>596</v>
      </c>
      <c r="F17" s="70">
        <v>36</v>
      </c>
      <c r="G17" s="71"/>
      <c r="H17" s="72"/>
    </row>
    <row r="18" spans="1:8" ht="19.5" customHeight="1">
      <c r="A18" s="73" t="s">
        <v>597</v>
      </c>
      <c r="B18" s="70">
        <v>14</v>
      </c>
      <c r="C18" s="71"/>
      <c r="D18" s="72"/>
      <c r="E18" s="73" t="s">
        <v>540</v>
      </c>
      <c r="F18" s="70">
        <v>37</v>
      </c>
      <c r="G18" s="71"/>
      <c r="H18" s="72"/>
    </row>
    <row r="19" spans="1:8" ht="19.5" customHeight="1">
      <c r="A19" s="73" t="s">
        <v>598</v>
      </c>
      <c r="B19" s="70">
        <v>15</v>
      </c>
      <c r="C19" s="71"/>
      <c r="D19" s="72"/>
      <c r="E19" s="73" t="s">
        <v>599</v>
      </c>
      <c r="F19" s="70">
        <v>38</v>
      </c>
      <c r="G19" s="71"/>
      <c r="H19" s="72"/>
    </row>
    <row r="20" spans="1:8" ht="19.5" customHeight="1">
      <c r="A20" s="73" t="s">
        <v>600</v>
      </c>
      <c r="B20" s="70">
        <v>16</v>
      </c>
      <c r="C20" s="71"/>
      <c r="D20" s="72"/>
      <c r="E20" s="69" t="s">
        <v>601</v>
      </c>
      <c r="F20" s="70">
        <v>39</v>
      </c>
      <c r="G20" s="71"/>
      <c r="H20" s="72"/>
    </row>
    <row r="21" spans="1:8" ht="19.5" customHeight="1">
      <c r="A21" s="73" t="s">
        <v>602</v>
      </c>
      <c r="B21" s="70">
        <v>17</v>
      </c>
      <c r="C21" s="71"/>
      <c r="D21" s="72"/>
      <c r="E21" s="69" t="s">
        <v>603</v>
      </c>
      <c r="F21" s="70">
        <v>40</v>
      </c>
      <c r="G21" s="71"/>
      <c r="H21" s="72"/>
    </row>
    <row r="22" spans="1:8" ht="19.5" customHeight="1">
      <c r="A22" s="73" t="s">
        <v>604</v>
      </c>
      <c r="B22" s="70">
        <v>18</v>
      </c>
      <c r="C22" s="71"/>
      <c r="D22" s="72"/>
      <c r="E22" s="73" t="s">
        <v>605</v>
      </c>
      <c r="F22" s="70">
        <v>41</v>
      </c>
      <c r="G22" s="71"/>
      <c r="H22" s="72"/>
    </row>
    <row r="23" spans="1:8" ht="19.5" customHeight="1">
      <c r="A23" s="73" t="s">
        <v>606</v>
      </c>
      <c r="B23" s="70">
        <v>19</v>
      </c>
      <c r="C23" s="71"/>
      <c r="D23" s="72"/>
      <c r="E23" s="74" t="s">
        <v>607</v>
      </c>
      <c r="F23" s="70">
        <v>42</v>
      </c>
      <c r="G23" s="71"/>
      <c r="H23" s="72"/>
    </row>
    <row r="24" spans="1:8" ht="19.5" customHeight="1">
      <c r="A24" s="74" t="s">
        <v>608</v>
      </c>
      <c r="B24" s="70">
        <v>20</v>
      </c>
      <c r="C24" s="71"/>
      <c r="D24" s="72"/>
      <c r="E24" s="73" t="s">
        <v>609</v>
      </c>
      <c r="F24" s="70">
        <v>43</v>
      </c>
      <c r="G24" s="71"/>
      <c r="H24" s="72"/>
    </row>
    <row r="25" spans="1:8" ht="19.5" customHeight="1">
      <c r="A25" s="73" t="s">
        <v>610</v>
      </c>
      <c r="B25" s="70">
        <v>21</v>
      </c>
      <c r="C25" s="71"/>
      <c r="D25" s="72"/>
      <c r="E25" s="73" t="s">
        <v>611</v>
      </c>
      <c r="F25" s="70">
        <v>44</v>
      </c>
      <c r="G25" s="71"/>
      <c r="H25" s="72"/>
    </row>
    <row r="26" spans="1:8" ht="19.5" customHeight="1">
      <c r="A26" s="73" t="s">
        <v>612</v>
      </c>
      <c r="B26" s="70">
        <v>22</v>
      </c>
      <c r="C26" s="71"/>
      <c r="D26" s="72"/>
      <c r="E26" s="75"/>
      <c r="F26" s="70">
        <v>45</v>
      </c>
      <c r="G26" s="71"/>
      <c r="H26" s="72"/>
    </row>
    <row r="27" spans="1:8" ht="19.5" customHeight="1">
      <c r="A27" s="69" t="s">
        <v>613</v>
      </c>
      <c r="B27" s="76">
        <v>23</v>
      </c>
      <c r="C27" s="77"/>
      <c r="D27" s="78"/>
      <c r="E27" s="69" t="s">
        <v>614</v>
      </c>
      <c r="F27" s="76">
        <v>46</v>
      </c>
      <c r="G27" s="77"/>
      <c r="H27" s="78"/>
    </row>
    <row r="28" spans="1:8" ht="34.5" customHeight="1">
      <c r="A28" s="57" t="s">
        <v>567</v>
      </c>
      <c r="B28" s="58"/>
      <c r="C28" s="58"/>
      <c r="D28" s="59"/>
      <c r="E28" s="57" t="s">
        <v>568</v>
      </c>
      <c r="F28" s="58"/>
      <c r="G28" s="58"/>
      <c r="H28" s="59"/>
    </row>
    <row r="29" spans="1:8" ht="34.5" customHeight="1">
      <c r="A29" s="60" t="s">
        <v>147</v>
      </c>
      <c r="B29" s="61"/>
      <c r="C29" s="61"/>
      <c r="D29" s="62"/>
      <c r="E29" s="63"/>
      <c r="F29" s="64"/>
      <c r="G29" s="64"/>
      <c r="H29" s="65"/>
    </row>
    <row r="30" spans="1:8" ht="19.5" customHeight="1">
      <c r="A30" s="66" t="s">
        <v>615</v>
      </c>
      <c r="B30" s="66"/>
      <c r="C30" s="66"/>
      <c r="D30" s="66"/>
      <c r="E30" s="66"/>
      <c r="F30" s="66"/>
      <c r="G30" s="66"/>
      <c r="H30" s="66"/>
    </row>
    <row r="31" spans="1:8" ht="19.5" customHeight="1">
      <c r="A31" s="66" t="s">
        <v>616</v>
      </c>
      <c r="B31" s="66"/>
      <c r="C31" s="66"/>
      <c r="D31" s="66"/>
      <c r="E31" s="66"/>
      <c r="F31" s="66"/>
      <c r="G31" s="66"/>
      <c r="H31" s="66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" right="0.39" top="0.75" bottom="0.75" header="0.31" footer="0.3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32"/>
  <sheetViews>
    <sheetView view="pageBreakPreview" zoomScaleSheetLayoutView="100" workbookViewId="0" topLeftCell="A1">
      <selection activeCell="G25" sqref="G25"/>
    </sheetView>
  </sheetViews>
  <sheetFormatPr defaultColWidth="9.00390625" defaultRowHeight="14.25"/>
  <cols>
    <col min="1" max="1" width="24.625" style="80" customWidth="1"/>
    <col min="2" max="2" width="3.50390625" style="81" bestFit="1" customWidth="1"/>
    <col min="3" max="3" width="9.375" style="81" customWidth="1"/>
    <col min="4" max="4" width="10.875" style="81" customWidth="1"/>
    <col min="5" max="5" width="24.625" style="80" customWidth="1"/>
    <col min="6" max="6" width="3.50390625" style="80" bestFit="1" customWidth="1"/>
    <col min="7" max="7" width="9.50390625" style="81" customWidth="1"/>
    <col min="8" max="8" width="10.125" style="81" customWidth="1"/>
    <col min="9" max="16384" width="9.00390625" style="80" customWidth="1"/>
  </cols>
  <sheetData>
    <row r="1" spans="1:8" ht="28.5" customHeight="1">
      <c r="A1" s="34" t="s">
        <v>84</v>
      </c>
      <c r="B1" s="34"/>
      <c r="C1" s="34"/>
      <c r="D1" s="34"/>
      <c r="E1" s="34"/>
      <c r="F1" s="34"/>
      <c r="G1" s="34"/>
      <c r="H1" s="34"/>
    </row>
    <row r="2" spans="1:8" ht="21" customHeight="1">
      <c r="A2" s="36" t="s">
        <v>83</v>
      </c>
      <c r="B2" s="15"/>
      <c r="C2" s="15"/>
      <c r="D2" s="15"/>
      <c r="E2" s="15"/>
      <c r="F2" s="15"/>
      <c r="G2" s="15"/>
      <c r="H2" s="15"/>
    </row>
    <row r="3" spans="1:8" ht="26.25" customHeight="1">
      <c r="A3" s="37" t="s">
        <v>617</v>
      </c>
      <c r="B3" s="38"/>
      <c r="C3" s="38"/>
      <c r="D3" s="38"/>
      <c r="E3" s="38"/>
      <c r="F3" s="38"/>
      <c r="G3" s="38"/>
      <c r="H3" s="38"/>
    </row>
    <row r="4" spans="1:8" ht="20.25" customHeight="1">
      <c r="A4" s="39" t="s">
        <v>520</v>
      </c>
      <c r="B4" s="39" t="s">
        <v>521</v>
      </c>
      <c r="C4" s="39" t="s">
        <v>97</v>
      </c>
      <c r="D4" s="39" t="s">
        <v>98</v>
      </c>
      <c r="E4" s="39" t="s">
        <v>522</v>
      </c>
      <c r="F4" s="39" t="s">
        <v>521</v>
      </c>
      <c r="G4" s="39" t="s">
        <v>97</v>
      </c>
      <c r="H4" s="39" t="s">
        <v>98</v>
      </c>
    </row>
    <row r="5" spans="1:8" ht="20.25" customHeight="1">
      <c r="A5" s="40" t="s">
        <v>524</v>
      </c>
      <c r="B5" s="43">
        <v>1</v>
      </c>
      <c r="C5" s="41">
        <v>112199.85999999999</v>
      </c>
      <c r="D5" s="41">
        <v>88496.14</v>
      </c>
      <c r="E5" s="42" t="s">
        <v>525</v>
      </c>
      <c r="F5" s="43">
        <v>25</v>
      </c>
      <c r="G5" s="41">
        <v>3411.4</v>
      </c>
      <c r="H5" s="41">
        <v>0</v>
      </c>
    </row>
    <row r="6" spans="1:8" ht="20.25" customHeight="1">
      <c r="A6" s="44" t="s">
        <v>526</v>
      </c>
      <c r="B6" s="43">
        <v>2</v>
      </c>
      <c r="C6" s="43">
        <v>77193.14</v>
      </c>
      <c r="D6" s="43">
        <v>77193.14</v>
      </c>
      <c r="E6" s="44" t="s">
        <v>527</v>
      </c>
      <c r="F6" s="43">
        <v>26</v>
      </c>
      <c r="G6" s="43"/>
      <c r="H6" s="43"/>
    </row>
    <row r="7" spans="1:8" ht="20.25" customHeight="1">
      <c r="A7" s="44" t="s">
        <v>528</v>
      </c>
      <c r="B7" s="43">
        <v>3</v>
      </c>
      <c r="C7" s="43"/>
      <c r="D7" s="43"/>
      <c r="E7" s="44" t="s">
        <v>529</v>
      </c>
      <c r="F7" s="43">
        <v>27</v>
      </c>
      <c r="G7" s="43">
        <v>3411.4</v>
      </c>
      <c r="H7" s="43">
        <v>0</v>
      </c>
    </row>
    <row r="8" spans="1:8" ht="20.25" customHeight="1">
      <c r="A8" s="44" t="s">
        <v>530</v>
      </c>
      <c r="B8" s="43">
        <v>4</v>
      </c>
      <c r="C8" s="43">
        <v>35006.719999999994</v>
      </c>
      <c r="D8" s="43">
        <v>11303</v>
      </c>
      <c r="E8" s="44" t="s">
        <v>531</v>
      </c>
      <c r="F8" s="43">
        <v>28</v>
      </c>
      <c r="G8" s="43"/>
      <c r="H8" s="43"/>
    </row>
    <row r="9" spans="1:8" ht="20.25" customHeight="1">
      <c r="A9" s="44" t="s">
        <v>532</v>
      </c>
      <c r="B9" s="43">
        <v>5</v>
      </c>
      <c r="C9" s="43"/>
      <c r="D9" s="43"/>
      <c r="E9" s="44" t="s">
        <v>533</v>
      </c>
      <c r="F9" s="43">
        <v>29</v>
      </c>
      <c r="G9" s="43">
        <v>0</v>
      </c>
      <c r="H9" s="43"/>
    </row>
    <row r="10" spans="1:8" ht="20.25" customHeight="1">
      <c r="A10" s="45" t="s">
        <v>534</v>
      </c>
      <c r="B10" s="43">
        <v>6</v>
      </c>
      <c r="C10" s="43"/>
      <c r="D10" s="43"/>
      <c r="E10" s="46" t="s">
        <v>535</v>
      </c>
      <c r="F10" s="43">
        <v>30</v>
      </c>
      <c r="G10" s="43"/>
      <c r="H10" s="43"/>
    </row>
    <row r="11" spans="1:8" ht="20.25" customHeight="1">
      <c r="A11" s="44" t="s">
        <v>536</v>
      </c>
      <c r="B11" s="43">
        <v>7</v>
      </c>
      <c r="C11" s="43"/>
      <c r="D11" s="43"/>
      <c r="E11" s="44" t="s">
        <v>537</v>
      </c>
      <c r="F11" s="43">
        <v>31</v>
      </c>
      <c r="G11" s="43"/>
      <c r="H11" s="43"/>
    </row>
    <row r="12" spans="1:8" ht="20.25" customHeight="1">
      <c r="A12" s="44" t="s">
        <v>538</v>
      </c>
      <c r="B12" s="43">
        <v>8</v>
      </c>
      <c r="C12" s="43"/>
      <c r="D12" s="43"/>
      <c r="E12" s="44" t="s">
        <v>539</v>
      </c>
      <c r="F12" s="43">
        <v>32</v>
      </c>
      <c r="G12" s="43"/>
      <c r="H12" s="43"/>
    </row>
    <row r="13" spans="1:8" ht="20.25" customHeight="1">
      <c r="A13" s="47"/>
      <c r="B13" s="43">
        <v>9</v>
      </c>
      <c r="C13" s="43"/>
      <c r="D13" s="43"/>
      <c r="E13" s="48" t="s">
        <v>540</v>
      </c>
      <c r="F13" s="43">
        <v>33</v>
      </c>
      <c r="G13" s="43"/>
      <c r="H13" s="43"/>
    </row>
    <row r="14" spans="1:8" ht="20.25" customHeight="1">
      <c r="A14" s="45" t="s">
        <v>541</v>
      </c>
      <c r="B14" s="43">
        <v>10</v>
      </c>
      <c r="C14" s="43"/>
      <c r="D14" s="43"/>
      <c r="E14" s="44" t="s">
        <v>618</v>
      </c>
      <c r="F14" s="43">
        <v>34</v>
      </c>
      <c r="G14" s="43"/>
      <c r="H14" s="43"/>
    </row>
    <row r="15" spans="1:8" ht="20.25" customHeight="1">
      <c r="A15" s="47" t="s">
        <v>543</v>
      </c>
      <c r="B15" s="43">
        <v>11</v>
      </c>
      <c r="C15" s="43"/>
      <c r="D15" s="43"/>
      <c r="E15" s="49"/>
      <c r="F15" s="43">
        <v>35</v>
      </c>
      <c r="G15" s="43"/>
      <c r="H15" s="43"/>
    </row>
    <row r="16" spans="1:8" ht="20.25" customHeight="1">
      <c r="A16" s="47" t="s">
        <v>619</v>
      </c>
      <c r="B16" s="43">
        <v>12</v>
      </c>
      <c r="C16" s="43"/>
      <c r="D16" s="43"/>
      <c r="E16" s="46" t="s">
        <v>545</v>
      </c>
      <c r="F16" s="43">
        <v>36</v>
      </c>
      <c r="G16" s="43">
        <v>138767.46</v>
      </c>
      <c r="H16" s="43">
        <v>89346.14000000001</v>
      </c>
    </row>
    <row r="17" spans="1:8" ht="20.25" customHeight="1">
      <c r="A17" s="45" t="s">
        <v>546</v>
      </c>
      <c r="B17" s="43">
        <v>13</v>
      </c>
      <c r="C17" s="43">
        <v>29979</v>
      </c>
      <c r="D17" s="43">
        <v>850</v>
      </c>
      <c r="E17" s="50" t="s">
        <v>547</v>
      </c>
      <c r="F17" s="43">
        <v>37</v>
      </c>
      <c r="G17" s="43">
        <v>0</v>
      </c>
      <c r="H17" s="43"/>
    </row>
    <row r="18" spans="1:8" ht="24">
      <c r="A18" s="44" t="s">
        <v>548</v>
      </c>
      <c r="B18" s="43">
        <v>14</v>
      </c>
      <c r="C18" s="43">
        <v>0</v>
      </c>
      <c r="D18" s="43"/>
      <c r="E18" s="51" t="s">
        <v>620</v>
      </c>
      <c r="F18" s="43">
        <v>38</v>
      </c>
      <c r="G18" s="43"/>
      <c r="H18" s="43"/>
    </row>
    <row r="19" spans="1:8" ht="20.25" customHeight="1">
      <c r="A19" s="50" t="s">
        <v>621</v>
      </c>
      <c r="B19" s="43">
        <v>15</v>
      </c>
      <c r="C19" s="43"/>
      <c r="D19" s="43"/>
      <c r="E19" s="44" t="s">
        <v>551</v>
      </c>
      <c r="F19" s="43">
        <v>39</v>
      </c>
      <c r="G19" s="43">
        <v>17633.46</v>
      </c>
      <c r="H19" s="43">
        <v>-11495.54</v>
      </c>
    </row>
    <row r="20" spans="1:8" ht="20.25" customHeight="1">
      <c r="A20" s="44" t="s">
        <v>552</v>
      </c>
      <c r="B20" s="43">
        <v>16</v>
      </c>
      <c r="C20" s="43">
        <v>29979</v>
      </c>
      <c r="D20" s="43">
        <v>850</v>
      </c>
      <c r="E20" s="48" t="s">
        <v>622</v>
      </c>
      <c r="F20" s="43">
        <v>40</v>
      </c>
      <c r="G20" s="43"/>
      <c r="H20" s="43"/>
    </row>
    <row r="21" spans="1:8" ht="20.25" customHeight="1">
      <c r="A21" s="50" t="s">
        <v>623</v>
      </c>
      <c r="B21" s="43">
        <v>17</v>
      </c>
      <c r="C21" s="43"/>
      <c r="D21" s="43"/>
      <c r="E21" s="44" t="s">
        <v>555</v>
      </c>
      <c r="F21" s="43">
        <v>41</v>
      </c>
      <c r="G21" s="43">
        <v>121134</v>
      </c>
      <c r="H21" s="43">
        <v>100841.68</v>
      </c>
    </row>
    <row r="22" spans="1:8" ht="20.25" customHeight="1">
      <c r="A22" s="44" t="s">
        <v>556</v>
      </c>
      <c r="B22" s="43">
        <v>18</v>
      </c>
      <c r="C22" s="43"/>
      <c r="D22" s="43"/>
      <c r="E22" s="46" t="s">
        <v>557</v>
      </c>
      <c r="F22" s="43">
        <v>42</v>
      </c>
      <c r="G22" s="43">
        <v>142178.86</v>
      </c>
      <c r="H22" s="43">
        <v>89346.14000000001</v>
      </c>
    </row>
    <row r="23" spans="1:8" ht="20.25" customHeight="1">
      <c r="A23" s="52" t="s">
        <v>558</v>
      </c>
      <c r="B23" s="43">
        <v>19</v>
      </c>
      <c r="C23" s="53"/>
      <c r="D23" s="53"/>
      <c r="E23" s="54"/>
      <c r="F23" s="43">
        <v>43</v>
      </c>
      <c r="G23" s="43"/>
      <c r="H23" s="43"/>
    </row>
    <row r="24" spans="1:8" ht="20.25" customHeight="1">
      <c r="A24" s="43" t="s">
        <v>624</v>
      </c>
      <c r="B24" s="43">
        <v>20</v>
      </c>
      <c r="C24" s="43"/>
      <c r="D24" s="43"/>
      <c r="E24" s="54" t="s">
        <v>508</v>
      </c>
      <c r="F24" s="43">
        <v>44</v>
      </c>
      <c r="G24" s="43"/>
      <c r="H24" s="43"/>
    </row>
    <row r="25" spans="1:8" ht="20.25" customHeight="1">
      <c r="A25" s="45" t="s">
        <v>561</v>
      </c>
      <c r="B25" s="43">
        <v>21</v>
      </c>
      <c r="C25" s="43"/>
      <c r="D25" s="43"/>
      <c r="E25" s="55" t="s">
        <v>560</v>
      </c>
      <c r="F25" s="43">
        <v>45</v>
      </c>
      <c r="G25" s="43"/>
      <c r="H25" s="43"/>
    </row>
    <row r="26" spans="1:8" ht="20.25" customHeight="1">
      <c r="A26" s="50" t="s">
        <v>563</v>
      </c>
      <c r="B26" s="43">
        <v>22</v>
      </c>
      <c r="C26" s="43"/>
      <c r="D26" s="43"/>
      <c r="E26" s="55" t="s">
        <v>562</v>
      </c>
      <c r="F26" s="43">
        <v>46</v>
      </c>
      <c r="G26" s="43"/>
      <c r="H26" s="43"/>
    </row>
    <row r="27" spans="1:8" ht="20.25" customHeight="1">
      <c r="A27" s="50"/>
      <c r="B27" s="43">
        <v>23</v>
      </c>
      <c r="C27" s="43"/>
      <c r="D27" s="43"/>
      <c r="E27" s="55" t="s">
        <v>564</v>
      </c>
      <c r="F27" s="43">
        <v>47</v>
      </c>
      <c r="G27" s="43"/>
      <c r="H27" s="43"/>
    </row>
    <row r="28" spans="1:8" ht="21.75" customHeight="1">
      <c r="A28" s="56" t="s">
        <v>565</v>
      </c>
      <c r="B28" s="43">
        <v>24</v>
      </c>
      <c r="C28" s="43">
        <v>142178.86</v>
      </c>
      <c r="D28" s="43">
        <v>89346.14</v>
      </c>
      <c r="E28" s="49" t="s">
        <v>566</v>
      </c>
      <c r="F28" s="43">
        <v>48</v>
      </c>
      <c r="G28" s="43"/>
      <c r="H28" s="43"/>
    </row>
    <row r="29" spans="1:8" ht="14.25">
      <c r="A29" s="57" t="s">
        <v>567</v>
      </c>
      <c r="B29" s="58"/>
      <c r="C29" s="58"/>
      <c r="D29" s="59"/>
      <c r="E29" s="57" t="s">
        <v>568</v>
      </c>
      <c r="F29" s="58"/>
      <c r="G29" s="58"/>
      <c r="H29" s="59"/>
    </row>
    <row r="30" spans="1:8" ht="40.5" customHeight="1">
      <c r="A30" s="60" t="s">
        <v>147</v>
      </c>
      <c r="B30" s="61"/>
      <c r="C30" s="61"/>
      <c r="D30" s="62"/>
      <c r="E30" s="63"/>
      <c r="F30" s="64"/>
      <c r="G30" s="64"/>
      <c r="H30" s="65"/>
    </row>
    <row r="31" spans="1:8" ht="14.25">
      <c r="A31" s="66" t="s">
        <v>625</v>
      </c>
      <c r="B31" s="66"/>
      <c r="C31" s="66"/>
      <c r="D31" s="66"/>
      <c r="E31" s="66"/>
      <c r="F31" s="66"/>
      <c r="G31" s="66"/>
      <c r="H31" s="66"/>
    </row>
    <row r="32" spans="1:8" ht="14.25">
      <c r="A32" s="66" t="s">
        <v>626</v>
      </c>
      <c r="B32" s="66"/>
      <c r="C32" s="66"/>
      <c r="D32" s="66"/>
      <c r="E32" s="66"/>
      <c r="F32" s="66"/>
      <c r="G32" s="66"/>
      <c r="H32" s="66"/>
    </row>
  </sheetData>
  <sheetProtection/>
  <mergeCells count="8">
    <mergeCell ref="A1:H1"/>
    <mergeCell ref="A2:H2"/>
    <mergeCell ref="A3:H3"/>
    <mergeCell ref="A29:D29"/>
    <mergeCell ref="A30:D30"/>
    <mergeCell ref="A31:H31"/>
    <mergeCell ref="A32:H32"/>
    <mergeCell ref="E29:H30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7"/>
  <sheetViews>
    <sheetView view="pageBreakPreview" zoomScale="80" zoomScaleSheetLayoutView="80" workbookViewId="0" topLeftCell="A1">
      <selection activeCell="C17" sqref="C17:D17"/>
    </sheetView>
  </sheetViews>
  <sheetFormatPr defaultColWidth="8.875" defaultRowHeight="14.25"/>
  <cols>
    <col min="1" max="1" width="24.125" style="98" customWidth="1"/>
    <col min="2" max="2" width="16.625" style="98" customWidth="1"/>
    <col min="3" max="3" width="24.125" style="98" customWidth="1"/>
    <col min="4" max="4" width="18.875" style="98" customWidth="1"/>
    <col min="5" max="16384" width="8.875" style="98" customWidth="1"/>
  </cols>
  <sheetData>
    <row r="1" spans="1:4" ht="50.25" customHeight="1">
      <c r="A1" s="13" t="s">
        <v>15</v>
      </c>
      <c r="B1" s="13"/>
      <c r="C1" s="13"/>
      <c r="D1" s="13"/>
    </row>
    <row r="2" spans="1:4" ht="18.75" customHeight="1">
      <c r="A2" s="15" t="s">
        <v>14</v>
      </c>
      <c r="B2" s="15"/>
      <c r="C2" s="15"/>
      <c r="D2" s="15"/>
    </row>
    <row r="3" spans="1:4" ht="34.5" customHeight="1">
      <c r="A3" s="455" t="s">
        <v>96</v>
      </c>
      <c r="B3" s="345"/>
      <c r="C3" s="345"/>
      <c r="D3" s="345"/>
    </row>
    <row r="4" spans="1:4" ht="31.5" customHeight="1">
      <c r="A4" s="129" t="s">
        <v>97</v>
      </c>
      <c r="B4" s="129"/>
      <c r="C4" s="129" t="s">
        <v>98</v>
      </c>
      <c r="D4" s="129"/>
    </row>
    <row r="5" spans="1:4" ht="31.5" customHeight="1">
      <c r="A5" s="114" t="s">
        <v>99</v>
      </c>
      <c r="B5" s="456" t="s">
        <v>100</v>
      </c>
      <c r="C5" s="114" t="s">
        <v>101</v>
      </c>
      <c r="D5" s="456" t="s">
        <v>100</v>
      </c>
    </row>
    <row r="6" spans="1:4" ht="31.5" customHeight="1">
      <c r="A6" s="114" t="s">
        <v>102</v>
      </c>
      <c r="B6" s="456" t="s">
        <v>103</v>
      </c>
      <c r="C6" s="193" t="s">
        <v>104</v>
      </c>
      <c r="D6" s="456" t="s">
        <v>105</v>
      </c>
    </row>
    <row r="7" spans="1:4" ht="31.5" customHeight="1">
      <c r="A7" s="114" t="s">
        <v>106</v>
      </c>
      <c r="B7" s="456" t="s">
        <v>103</v>
      </c>
      <c r="C7" s="114" t="s">
        <v>107</v>
      </c>
      <c r="D7" s="456" t="s">
        <v>105</v>
      </c>
    </row>
    <row r="8" spans="1:4" ht="31.5" customHeight="1">
      <c r="A8" s="114" t="s">
        <v>108</v>
      </c>
      <c r="B8" s="456" t="s">
        <v>100</v>
      </c>
      <c r="C8" s="114" t="s">
        <v>108</v>
      </c>
      <c r="D8" s="456" t="s">
        <v>100</v>
      </c>
    </row>
    <row r="9" spans="1:4" ht="31.5" customHeight="1">
      <c r="A9" s="114" t="s">
        <v>109</v>
      </c>
      <c r="B9" s="457" t="s">
        <v>110</v>
      </c>
      <c r="C9" s="114" t="s">
        <v>111</v>
      </c>
      <c r="D9" s="457" t="s">
        <v>110</v>
      </c>
    </row>
    <row r="10" spans="1:4" ht="31.5" customHeight="1">
      <c r="A10" s="114" t="s">
        <v>112</v>
      </c>
      <c r="B10" s="456" t="s">
        <v>113</v>
      </c>
      <c r="C10" s="114" t="s">
        <v>114</v>
      </c>
      <c r="D10" s="456" t="s">
        <v>113</v>
      </c>
    </row>
    <row r="11" spans="1:4" ht="31.5" customHeight="1">
      <c r="A11" s="114" t="s">
        <v>115</v>
      </c>
      <c r="B11" s="456" t="s">
        <v>113</v>
      </c>
      <c r="C11" s="114" t="s">
        <v>116</v>
      </c>
      <c r="D11" s="456" t="s">
        <v>113</v>
      </c>
    </row>
    <row r="12" spans="1:4" ht="31.5" customHeight="1">
      <c r="A12" s="114"/>
      <c r="B12" s="456"/>
      <c r="C12" s="114" t="s">
        <v>117</v>
      </c>
      <c r="D12" s="456" t="s">
        <v>100</v>
      </c>
    </row>
    <row r="13" spans="1:4" ht="31.5" customHeight="1">
      <c r="A13" s="114" t="s">
        <v>108</v>
      </c>
      <c r="B13" s="457" t="s">
        <v>110</v>
      </c>
      <c r="C13" s="114" t="s">
        <v>108</v>
      </c>
      <c r="D13" s="457" t="s">
        <v>110</v>
      </c>
    </row>
    <row r="14" spans="1:4" ht="31.5" customHeight="1">
      <c r="A14" s="193" t="s">
        <v>118</v>
      </c>
      <c r="B14" s="457" t="s">
        <v>110</v>
      </c>
      <c r="C14" s="193" t="s">
        <v>118</v>
      </c>
      <c r="D14" s="457" t="s">
        <v>110</v>
      </c>
    </row>
    <row r="15" spans="1:4" ht="31.5" customHeight="1">
      <c r="A15" s="458" t="s">
        <v>119</v>
      </c>
      <c r="B15" s="459"/>
      <c r="C15" s="25" t="s">
        <v>120</v>
      </c>
      <c r="D15" s="26"/>
    </row>
    <row r="16" spans="1:4" ht="31.5" customHeight="1">
      <c r="A16" s="458" t="s">
        <v>121</v>
      </c>
      <c r="B16" s="459"/>
      <c r="C16" s="31"/>
      <c r="D16" s="32"/>
    </row>
    <row r="17" spans="1:4" ht="141" customHeight="1">
      <c r="A17" s="460" t="s">
        <v>122</v>
      </c>
      <c r="B17" s="461"/>
      <c r="C17" s="460" t="s">
        <v>123</v>
      </c>
      <c r="D17" s="461"/>
    </row>
  </sheetData>
  <sheetProtection/>
  <mergeCells count="10">
    <mergeCell ref="A1:D1"/>
    <mergeCell ref="A2:D2"/>
    <mergeCell ref="A3:D3"/>
    <mergeCell ref="A4:B4"/>
    <mergeCell ref="C4:D4"/>
    <mergeCell ref="A15:B15"/>
    <mergeCell ref="A16:B16"/>
    <mergeCell ref="A17:B17"/>
    <mergeCell ref="C17:D17"/>
    <mergeCell ref="C15:D16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39"/>
  <sheetViews>
    <sheetView view="pageBreakPreview" zoomScale="60" workbookViewId="0" topLeftCell="A10">
      <selection activeCell="C19" sqref="C19"/>
    </sheetView>
  </sheetViews>
  <sheetFormatPr defaultColWidth="8.875" defaultRowHeight="14.25"/>
  <cols>
    <col min="1" max="1" width="39.875" style="0" customWidth="1"/>
    <col min="2" max="2" width="7.75390625" style="0" customWidth="1"/>
    <col min="3" max="3" width="21.25390625" style="0" customWidth="1"/>
    <col min="4" max="4" width="25.125" style="0" customWidth="1"/>
  </cols>
  <sheetData>
    <row r="1" spans="1:4" ht="34.5" customHeight="1">
      <c r="A1" s="82" t="s">
        <v>86</v>
      </c>
      <c r="B1" s="82"/>
      <c r="C1" s="82"/>
      <c r="D1" s="82"/>
    </row>
    <row r="2" spans="1:4" ht="21.75" customHeight="1">
      <c r="A2" s="15" t="s">
        <v>85</v>
      </c>
      <c r="B2" s="15"/>
      <c r="C2" s="15"/>
      <c r="D2" s="15"/>
    </row>
    <row r="3" spans="1:4" ht="24" customHeight="1">
      <c r="A3" s="16" t="s">
        <v>627</v>
      </c>
      <c r="B3" s="83"/>
      <c r="C3" s="17"/>
      <c r="D3" s="17"/>
    </row>
    <row r="4" spans="1:4" s="12" customFormat="1" ht="20.25" customHeight="1">
      <c r="A4" s="18" t="s">
        <v>429</v>
      </c>
      <c r="B4" s="18" t="s">
        <v>430</v>
      </c>
      <c r="C4" s="18" t="s">
        <v>456</v>
      </c>
      <c r="D4" s="18" t="s">
        <v>130</v>
      </c>
    </row>
    <row r="5" spans="1:4" ht="20.25" customHeight="1">
      <c r="A5" s="19" t="s">
        <v>628</v>
      </c>
      <c r="B5" s="20">
        <v>1</v>
      </c>
      <c r="C5" s="21">
        <v>504.9</v>
      </c>
      <c r="D5" s="21"/>
    </row>
    <row r="6" spans="1:4" ht="20.25" customHeight="1">
      <c r="A6" s="19" t="s">
        <v>629</v>
      </c>
      <c r="B6" s="20">
        <v>2</v>
      </c>
      <c r="C6" s="21">
        <v>462.4</v>
      </c>
      <c r="D6" s="21"/>
    </row>
    <row r="7" spans="1:4" ht="20.25" customHeight="1">
      <c r="A7" s="19" t="s">
        <v>630</v>
      </c>
      <c r="B7" s="20">
        <v>3</v>
      </c>
      <c r="C7" s="21">
        <v>312.7</v>
      </c>
      <c r="D7" s="21"/>
    </row>
    <row r="8" spans="1:4" ht="20.25" customHeight="1">
      <c r="A8" s="19" t="s">
        <v>631</v>
      </c>
      <c r="B8" s="20">
        <v>4</v>
      </c>
      <c r="C8" s="21"/>
      <c r="D8" s="21"/>
    </row>
    <row r="9" spans="1:4" ht="20.25" customHeight="1">
      <c r="A9" s="19" t="s">
        <v>632</v>
      </c>
      <c r="B9" s="20">
        <v>5</v>
      </c>
      <c r="C9" s="21"/>
      <c r="D9" s="21"/>
    </row>
    <row r="10" spans="1:4" ht="20.25" customHeight="1">
      <c r="A10" s="84" t="s">
        <v>631</v>
      </c>
      <c r="B10" s="20">
        <v>6</v>
      </c>
      <c r="C10" s="21"/>
      <c r="D10" s="21"/>
    </row>
    <row r="11" spans="1:4" ht="20.25" customHeight="1">
      <c r="A11" s="19" t="s">
        <v>633</v>
      </c>
      <c r="B11" s="20">
        <v>7</v>
      </c>
      <c r="C11" s="21">
        <v>130</v>
      </c>
      <c r="D11" s="21"/>
    </row>
    <row r="12" spans="1:4" ht="20.25" customHeight="1">
      <c r="A12" s="19" t="s">
        <v>631</v>
      </c>
      <c r="B12" s="20">
        <v>8</v>
      </c>
      <c r="C12" s="21"/>
      <c r="D12" s="21"/>
    </row>
    <row r="13" spans="1:4" ht="20.25" customHeight="1">
      <c r="A13" s="19" t="s">
        <v>634</v>
      </c>
      <c r="B13" s="20">
        <v>9</v>
      </c>
      <c r="C13" s="21"/>
      <c r="D13" s="21"/>
    </row>
    <row r="14" spans="1:4" ht="20.25" customHeight="1">
      <c r="A14" s="19" t="s">
        <v>631</v>
      </c>
      <c r="B14" s="20">
        <v>10</v>
      </c>
      <c r="C14" s="21"/>
      <c r="D14" s="21"/>
    </row>
    <row r="15" spans="1:4" ht="20.25" customHeight="1">
      <c r="A15" s="19" t="s">
        <v>635</v>
      </c>
      <c r="B15" s="20">
        <v>11</v>
      </c>
      <c r="C15" s="21"/>
      <c r="D15" s="21"/>
    </row>
    <row r="16" spans="1:4" ht="20.25" customHeight="1">
      <c r="A16" s="19" t="s">
        <v>636</v>
      </c>
      <c r="B16" s="20">
        <v>12</v>
      </c>
      <c r="C16" s="21">
        <v>19.7</v>
      </c>
      <c r="D16" s="21"/>
    </row>
    <row r="17" spans="1:4" ht="20.25" customHeight="1">
      <c r="A17" s="19" t="s">
        <v>631</v>
      </c>
      <c r="B17" s="20">
        <v>13</v>
      </c>
      <c r="C17" s="21"/>
      <c r="D17" s="21"/>
    </row>
    <row r="18" spans="1:4" ht="20.25" customHeight="1">
      <c r="A18" s="19" t="s">
        <v>637</v>
      </c>
      <c r="B18" s="20">
        <v>14</v>
      </c>
      <c r="C18" s="21"/>
      <c r="D18" s="21"/>
    </row>
    <row r="19" spans="1:4" ht="20.25" customHeight="1">
      <c r="A19" s="19" t="s">
        <v>638</v>
      </c>
      <c r="B19" s="20">
        <v>15</v>
      </c>
      <c r="C19" s="21">
        <v>42.5</v>
      </c>
      <c r="D19" s="21"/>
    </row>
    <row r="20" spans="1:4" ht="20.25" customHeight="1">
      <c r="A20" s="19" t="s">
        <v>639</v>
      </c>
      <c r="B20" s="20">
        <v>16</v>
      </c>
      <c r="C20" s="21"/>
      <c r="D20" s="21"/>
    </row>
    <row r="21" spans="1:4" ht="20.25" customHeight="1">
      <c r="A21" s="19" t="s">
        <v>640</v>
      </c>
      <c r="B21" s="20">
        <v>17</v>
      </c>
      <c r="C21" s="21"/>
      <c r="D21" s="21"/>
    </row>
    <row r="22" spans="1:4" ht="20.25" customHeight="1">
      <c r="A22" s="19" t="s">
        <v>641</v>
      </c>
      <c r="B22" s="20">
        <v>18</v>
      </c>
      <c r="C22" s="21">
        <v>31</v>
      </c>
      <c r="D22" s="21"/>
    </row>
    <row r="23" spans="1:4" ht="20.25" customHeight="1">
      <c r="A23" s="19" t="s">
        <v>642</v>
      </c>
      <c r="B23" s="20">
        <v>19</v>
      </c>
      <c r="C23" s="21">
        <v>0.5</v>
      </c>
      <c r="D23" s="21"/>
    </row>
    <row r="24" spans="1:4" ht="20.25" customHeight="1">
      <c r="A24" s="19" t="s">
        <v>643</v>
      </c>
      <c r="B24" s="20">
        <v>20</v>
      </c>
      <c r="C24" s="21">
        <v>11</v>
      </c>
      <c r="D24" s="21"/>
    </row>
    <row r="25" spans="1:4" ht="20.25" customHeight="1">
      <c r="A25" s="19" t="s">
        <v>644</v>
      </c>
      <c r="B25" s="20">
        <v>21</v>
      </c>
      <c r="C25" s="21"/>
      <c r="D25" s="21"/>
    </row>
    <row r="26" spans="1:4" ht="20.25" customHeight="1">
      <c r="A26" s="19" t="s">
        <v>645</v>
      </c>
      <c r="B26" s="20">
        <v>22</v>
      </c>
      <c r="C26" s="21"/>
      <c r="D26" s="21"/>
    </row>
    <row r="27" spans="1:4" ht="20.25" customHeight="1">
      <c r="A27" s="23" t="s">
        <v>508</v>
      </c>
      <c r="B27" s="20">
        <v>23</v>
      </c>
      <c r="C27" s="23"/>
      <c r="D27" s="23"/>
    </row>
    <row r="28" spans="1:4" ht="20.25" customHeight="1">
      <c r="A28" s="19" t="s">
        <v>509</v>
      </c>
      <c r="B28" s="20">
        <v>24</v>
      </c>
      <c r="C28" s="21"/>
      <c r="D28" s="21"/>
    </row>
    <row r="29" spans="1:4" ht="20.25" customHeight="1">
      <c r="A29" s="24" t="s">
        <v>510</v>
      </c>
      <c r="B29" s="20">
        <v>25</v>
      </c>
      <c r="C29" s="21"/>
      <c r="D29" s="21"/>
    </row>
    <row r="30" spans="1:4" ht="20.25" customHeight="1">
      <c r="A30" s="24" t="s">
        <v>646</v>
      </c>
      <c r="B30" s="20">
        <v>26</v>
      </c>
      <c r="C30" s="21"/>
      <c r="D30" s="21"/>
    </row>
    <row r="31" spans="1:4" ht="20.25" customHeight="1">
      <c r="A31" s="24" t="s">
        <v>647</v>
      </c>
      <c r="B31" s="20">
        <v>27</v>
      </c>
      <c r="C31" s="21"/>
      <c r="D31" s="21"/>
    </row>
    <row r="32" spans="1:4" ht="20.25" customHeight="1">
      <c r="A32" s="24" t="s">
        <v>648</v>
      </c>
      <c r="B32" s="20">
        <v>28</v>
      </c>
      <c r="C32" s="21"/>
      <c r="D32" s="21"/>
    </row>
    <row r="33" spans="1:4" ht="20.25" customHeight="1">
      <c r="A33" s="19" t="s">
        <v>514</v>
      </c>
      <c r="B33" s="20">
        <v>29</v>
      </c>
      <c r="C33" s="21"/>
      <c r="D33" s="21"/>
    </row>
    <row r="34" spans="1:4" ht="20.25" customHeight="1">
      <c r="A34" s="19" t="s">
        <v>649</v>
      </c>
      <c r="B34" s="20">
        <v>30</v>
      </c>
      <c r="C34" s="21"/>
      <c r="D34" s="21"/>
    </row>
    <row r="35" spans="1:4" ht="20.25" customHeight="1">
      <c r="A35" s="19" t="s">
        <v>650</v>
      </c>
      <c r="B35" s="20">
        <v>31</v>
      </c>
      <c r="C35" s="21"/>
      <c r="D35" s="21"/>
    </row>
    <row r="36" spans="1:4" ht="14.25">
      <c r="A36" s="85" t="s">
        <v>651</v>
      </c>
      <c r="B36" s="86"/>
      <c r="C36" s="25" t="s">
        <v>568</v>
      </c>
      <c r="D36" s="26"/>
    </row>
    <row r="37" spans="1:4" ht="22.5" customHeight="1">
      <c r="A37" s="87"/>
      <c r="B37" s="88"/>
      <c r="C37" s="27"/>
      <c r="D37" s="28"/>
    </row>
    <row r="38" spans="1:4" ht="42.75" customHeight="1">
      <c r="A38" s="29"/>
      <c r="B38" s="30"/>
      <c r="C38" s="31"/>
      <c r="D38" s="32"/>
    </row>
    <row r="39" spans="1:4" ht="14.25">
      <c r="A39" s="89" t="s">
        <v>652</v>
      </c>
      <c r="B39" s="89"/>
      <c r="C39" s="89"/>
      <c r="D39" s="89"/>
    </row>
  </sheetData>
  <sheetProtection/>
  <mergeCells count="6">
    <mergeCell ref="A1:D1"/>
    <mergeCell ref="A2:D2"/>
    <mergeCell ref="A3:D3"/>
    <mergeCell ref="A39:D39"/>
    <mergeCell ref="A36:B38"/>
    <mergeCell ref="C36:D38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86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W29" sqref="W29"/>
    </sheetView>
  </sheetViews>
  <sheetFormatPr defaultColWidth="9.00390625" defaultRowHeight="14.25"/>
  <cols>
    <col min="1" max="1" width="24.625" style="80" customWidth="1"/>
    <col min="2" max="2" width="4.50390625" style="81" bestFit="1" customWidth="1"/>
    <col min="3" max="4" width="6.625" style="81" customWidth="1"/>
    <col min="5" max="5" width="24.625" style="80" customWidth="1"/>
    <col min="6" max="6" width="4.50390625" style="80" bestFit="1" customWidth="1"/>
    <col min="7" max="8" width="6.625" style="81" customWidth="1"/>
    <col min="9" max="16384" width="9.00390625" style="80" customWidth="1"/>
  </cols>
  <sheetData>
    <row r="1" spans="1:8" ht="24.75" customHeight="1">
      <c r="A1" s="34" t="s">
        <v>89</v>
      </c>
      <c r="B1" s="34"/>
      <c r="C1" s="34"/>
      <c r="D1" s="34"/>
      <c r="E1" s="34"/>
      <c r="F1" s="34"/>
      <c r="G1" s="34"/>
      <c r="H1" s="34"/>
    </row>
    <row r="2" spans="1:8" ht="24" customHeight="1">
      <c r="A2" s="35" t="s">
        <v>653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654</v>
      </c>
      <c r="B3" s="15"/>
      <c r="C3" s="15"/>
      <c r="D3" s="15"/>
      <c r="E3" s="15"/>
      <c r="F3" s="15"/>
      <c r="G3" s="15"/>
      <c r="H3" s="15"/>
    </row>
    <row r="4" spans="1:8" ht="23.25" customHeight="1">
      <c r="A4" s="37" t="s">
        <v>655</v>
      </c>
      <c r="B4" s="38"/>
      <c r="C4" s="38"/>
      <c r="D4" s="38"/>
      <c r="E4" s="38"/>
      <c r="F4" s="38"/>
      <c r="G4" s="38"/>
      <c r="H4" s="38"/>
    </row>
    <row r="5" spans="1:8" ht="24" customHeight="1">
      <c r="A5" s="39" t="s">
        <v>520</v>
      </c>
      <c r="B5" s="39" t="s">
        <v>521</v>
      </c>
      <c r="C5" s="39" t="s">
        <v>97</v>
      </c>
      <c r="D5" s="39" t="s">
        <v>98</v>
      </c>
      <c r="E5" s="39" t="s">
        <v>522</v>
      </c>
      <c r="F5" s="39" t="s">
        <v>521</v>
      </c>
      <c r="G5" s="39" t="s">
        <v>97</v>
      </c>
      <c r="H5" s="39" t="s">
        <v>98</v>
      </c>
    </row>
    <row r="6" spans="1:8" ht="19.5" customHeight="1">
      <c r="A6" s="40" t="s">
        <v>524</v>
      </c>
      <c r="B6" s="43">
        <v>1</v>
      </c>
      <c r="C6" s="41"/>
      <c r="D6" s="41"/>
      <c r="E6" s="42" t="s">
        <v>525</v>
      </c>
      <c r="F6" s="43">
        <v>25</v>
      </c>
      <c r="G6" s="41"/>
      <c r="H6" s="41"/>
    </row>
    <row r="7" spans="1:8" ht="19.5" customHeight="1">
      <c r="A7" s="44" t="s">
        <v>526</v>
      </c>
      <c r="B7" s="43">
        <v>2</v>
      </c>
      <c r="C7" s="43"/>
      <c r="D7" s="43"/>
      <c r="E7" s="44" t="s">
        <v>527</v>
      </c>
      <c r="F7" s="43">
        <v>26</v>
      </c>
      <c r="G7" s="43"/>
      <c r="H7" s="43"/>
    </row>
    <row r="8" spans="1:8" ht="19.5" customHeight="1">
      <c r="A8" s="44" t="s">
        <v>528</v>
      </c>
      <c r="B8" s="43">
        <v>3</v>
      </c>
      <c r="C8" s="43"/>
      <c r="D8" s="43"/>
      <c r="E8" s="44" t="s">
        <v>529</v>
      </c>
      <c r="F8" s="43">
        <v>27</v>
      </c>
      <c r="G8" s="43"/>
      <c r="H8" s="43"/>
    </row>
    <row r="9" spans="1:8" ht="19.5" customHeight="1">
      <c r="A9" s="44" t="s">
        <v>530</v>
      </c>
      <c r="B9" s="43">
        <v>4</v>
      </c>
      <c r="C9" s="43"/>
      <c r="D9" s="43"/>
      <c r="E9" s="44" t="s">
        <v>531</v>
      </c>
      <c r="F9" s="43">
        <v>28</v>
      </c>
      <c r="G9" s="43"/>
      <c r="H9" s="43"/>
    </row>
    <row r="10" spans="1:8" ht="19.5" customHeight="1">
      <c r="A10" s="44" t="s">
        <v>532</v>
      </c>
      <c r="B10" s="43">
        <v>5</v>
      </c>
      <c r="C10" s="43"/>
      <c r="D10" s="43"/>
      <c r="E10" s="44" t="s">
        <v>533</v>
      </c>
      <c r="F10" s="43">
        <v>29</v>
      </c>
      <c r="G10" s="43"/>
      <c r="H10" s="43"/>
    </row>
    <row r="11" spans="1:8" ht="19.5" customHeight="1">
      <c r="A11" s="45" t="s">
        <v>534</v>
      </c>
      <c r="B11" s="43">
        <v>6</v>
      </c>
      <c r="C11" s="43"/>
      <c r="D11" s="43"/>
      <c r="E11" s="46" t="s">
        <v>535</v>
      </c>
      <c r="F11" s="43">
        <v>30</v>
      </c>
      <c r="G11" s="43"/>
      <c r="H11" s="43"/>
    </row>
    <row r="12" spans="1:8" ht="19.5" customHeight="1">
      <c r="A12" s="44" t="s">
        <v>536</v>
      </c>
      <c r="B12" s="43">
        <v>7</v>
      </c>
      <c r="C12" s="43"/>
      <c r="D12" s="43"/>
      <c r="E12" s="44" t="s">
        <v>537</v>
      </c>
      <c r="F12" s="43">
        <v>31</v>
      </c>
      <c r="G12" s="43"/>
      <c r="H12" s="43"/>
    </row>
    <row r="13" spans="1:8" ht="19.5" customHeight="1">
      <c r="A13" s="44" t="s">
        <v>538</v>
      </c>
      <c r="B13" s="43">
        <v>8</v>
      </c>
      <c r="C13" s="43"/>
      <c r="D13" s="43"/>
      <c r="E13" s="44" t="s">
        <v>539</v>
      </c>
      <c r="F13" s="43">
        <v>32</v>
      </c>
      <c r="G13" s="43"/>
      <c r="H13" s="43"/>
    </row>
    <row r="14" spans="1:8" ht="19.5" customHeight="1">
      <c r="A14" s="47"/>
      <c r="B14" s="43">
        <v>9</v>
      </c>
      <c r="C14" s="43"/>
      <c r="D14" s="43"/>
      <c r="E14" s="48" t="s">
        <v>540</v>
      </c>
      <c r="F14" s="43">
        <v>33</v>
      </c>
      <c r="G14" s="43"/>
      <c r="H14" s="43"/>
    </row>
    <row r="15" spans="1:8" ht="19.5" customHeight="1">
      <c r="A15" s="45" t="s">
        <v>541</v>
      </c>
      <c r="B15" s="43">
        <v>10</v>
      </c>
      <c r="C15" s="43"/>
      <c r="D15" s="43"/>
      <c r="E15" s="44" t="s">
        <v>618</v>
      </c>
      <c r="F15" s="43">
        <v>34</v>
      </c>
      <c r="G15" s="43"/>
      <c r="H15" s="43"/>
    </row>
    <row r="16" spans="1:8" ht="19.5" customHeight="1">
      <c r="A16" s="47" t="s">
        <v>543</v>
      </c>
      <c r="B16" s="43">
        <v>11</v>
      </c>
      <c r="C16" s="43"/>
      <c r="D16" s="43"/>
      <c r="E16" s="49"/>
      <c r="F16" s="43">
        <v>35</v>
      </c>
      <c r="G16" s="43"/>
      <c r="H16" s="43"/>
    </row>
    <row r="17" spans="1:8" ht="19.5" customHeight="1">
      <c r="A17" s="47" t="s">
        <v>656</v>
      </c>
      <c r="B17" s="43">
        <v>12</v>
      </c>
      <c r="C17" s="43"/>
      <c r="D17" s="43"/>
      <c r="E17" s="46" t="s">
        <v>545</v>
      </c>
      <c r="F17" s="43">
        <v>36</v>
      </c>
      <c r="G17" s="43"/>
      <c r="H17" s="43"/>
    </row>
    <row r="18" spans="1:8" ht="19.5" customHeight="1">
      <c r="A18" s="45" t="s">
        <v>546</v>
      </c>
      <c r="B18" s="43">
        <v>13</v>
      </c>
      <c r="C18" s="43"/>
      <c r="D18" s="43"/>
      <c r="E18" s="50" t="s">
        <v>547</v>
      </c>
      <c r="F18" s="43">
        <v>37</v>
      </c>
      <c r="G18" s="43"/>
      <c r="H18" s="43"/>
    </row>
    <row r="19" spans="1:8" ht="24.75" customHeight="1">
      <c r="A19" s="44" t="s">
        <v>548</v>
      </c>
      <c r="B19" s="43">
        <v>14</v>
      </c>
      <c r="C19" s="43"/>
      <c r="D19" s="43"/>
      <c r="E19" s="51" t="s">
        <v>657</v>
      </c>
      <c r="F19" s="43">
        <v>38</v>
      </c>
      <c r="G19" s="43"/>
      <c r="H19" s="43"/>
    </row>
    <row r="20" spans="1:8" ht="19.5" customHeight="1">
      <c r="A20" s="50" t="s">
        <v>621</v>
      </c>
      <c r="B20" s="43">
        <v>15</v>
      </c>
      <c r="C20" s="43"/>
      <c r="D20" s="43"/>
      <c r="E20" s="44" t="s">
        <v>551</v>
      </c>
      <c r="F20" s="43">
        <v>39</v>
      </c>
      <c r="G20" s="43"/>
      <c r="H20" s="43"/>
    </row>
    <row r="21" spans="1:8" ht="19.5" customHeight="1">
      <c r="A21" s="44" t="s">
        <v>552</v>
      </c>
      <c r="B21" s="43">
        <v>16</v>
      </c>
      <c r="C21" s="43"/>
      <c r="D21" s="43"/>
      <c r="E21" s="48" t="s">
        <v>622</v>
      </c>
      <c r="F21" s="43">
        <v>40</v>
      </c>
      <c r="G21" s="43"/>
      <c r="H21" s="43"/>
    </row>
    <row r="22" spans="1:8" ht="19.5" customHeight="1">
      <c r="A22" s="50" t="s">
        <v>658</v>
      </c>
      <c r="B22" s="43">
        <v>17</v>
      </c>
      <c r="C22" s="43"/>
      <c r="D22" s="43"/>
      <c r="E22" s="44" t="s">
        <v>555</v>
      </c>
      <c r="F22" s="43">
        <v>41</v>
      </c>
      <c r="G22" s="43"/>
      <c r="H22" s="43"/>
    </row>
    <row r="23" spans="1:8" ht="19.5" customHeight="1">
      <c r="A23" s="44" t="s">
        <v>556</v>
      </c>
      <c r="B23" s="43">
        <v>18</v>
      </c>
      <c r="C23" s="43"/>
      <c r="D23" s="43"/>
      <c r="E23" s="46" t="s">
        <v>557</v>
      </c>
      <c r="F23" s="43">
        <v>42</v>
      </c>
      <c r="G23" s="43"/>
      <c r="H23" s="43"/>
    </row>
    <row r="24" spans="1:8" ht="19.5" customHeight="1">
      <c r="A24" s="52" t="s">
        <v>558</v>
      </c>
      <c r="B24" s="43">
        <v>19</v>
      </c>
      <c r="C24" s="53"/>
      <c r="D24" s="53"/>
      <c r="E24" s="54"/>
      <c r="F24" s="43">
        <v>43</v>
      </c>
      <c r="G24" s="43"/>
      <c r="H24" s="43"/>
    </row>
    <row r="25" spans="1:8" ht="19.5" customHeight="1">
      <c r="A25" s="50" t="s">
        <v>659</v>
      </c>
      <c r="B25" s="43">
        <v>20</v>
      </c>
      <c r="C25" s="43"/>
      <c r="D25" s="43"/>
      <c r="E25" s="54" t="s">
        <v>508</v>
      </c>
      <c r="F25" s="43">
        <v>44</v>
      </c>
      <c r="G25" s="43"/>
      <c r="H25" s="43"/>
    </row>
    <row r="26" spans="1:8" ht="19.5" customHeight="1">
      <c r="A26" s="45" t="s">
        <v>561</v>
      </c>
      <c r="B26" s="43">
        <v>21</v>
      </c>
      <c r="C26" s="43"/>
      <c r="D26" s="43"/>
      <c r="E26" s="55" t="s">
        <v>560</v>
      </c>
      <c r="F26" s="43">
        <v>45</v>
      </c>
      <c r="G26" s="43"/>
      <c r="H26" s="43"/>
    </row>
    <row r="27" spans="1:8" ht="19.5" customHeight="1">
      <c r="A27" s="50" t="s">
        <v>563</v>
      </c>
      <c r="B27" s="43">
        <v>22</v>
      </c>
      <c r="C27" s="43"/>
      <c r="D27" s="43"/>
      <c r="E27" s="55" t="s">
        <v>562</v>
      </c>
      <c r="F27" s="43">
        <v>46</v>
      </c>
      <c r="G27" s="43"/>
      <c r="H27" s="43"/>
    </row>
    <row r="28" spans="1:8" ht="19.5" customHeight="1">
      <c r="A28" s="50"/>
      <c r="B28" s="43">
        <v>23</v>
      </c>
      <c r="C28" s="43"/>
      <c r="D28" s="43"/>
      <c r="E28" s="55" t="s">
        <v>564</v>
      </c>
      <c r="F28" s="43">
        <v>47</v>
      </c>
      <c r="G28" s="43"/>
      <c r="H28" s="43"/>
    </row>
    <row r="29" spans="1:8" ht="19.5" customHeight="1">
      <c r="A29" s="56" t="s">
        <v>565</v>
      </c>
      <c r="B29" s="43">
        <v>24</v>
      </c>
      <c r="C29" s="43"/>
      <c r="D29" s="43"/>
      <c r="E29" s="49" t="s">
        <v>566</v>
      </c>
      <c r="F29" s="43">
        <v>48</v>
      </c>
      <c r="G29" s="43"/>
      <c r="H29" s="43"/>
    </row>
    <row r="30" spans="1:8" ht="33" customHeight="1">
      <c r="A30" s="57" t="s">
        <v>567</v>
      </c>
      <c r="B30" s="58"/>
      <c r="C30" s="58"/>
      <c r="D30" s="59"/>
      <c r="E30" s="57" t="s">
        <v>660</v>
      </c>
      <c r="F30" s="58"/>
      <c r="G30" s="58"/>
      <c r="H30" s="59"/>
    </row>
    <row r="31" spans="1:8" ht="35.25" customHeight="1">
      <c r="A31" s="60" t="s">
        <v>147</v>
      </c>
      <c r="B31" s="61"/>
      <c r="C31" s="61"/>
      <c r="D31" s="62"/>
      <c r="E31" s="63"/>
      <c r="F31" s="64"/>
      <c r="G31" s="64"/>
      <c r="H31" s="65"/>
    </row>
    <row r="32" spans="1:8" ht="19.5" customHeight="1">
      <c r="A32" s="66" t="s">
        <v>625</v>
      </c>
      <c r="B32" s="66"/>
      <c r="C32" s="66"/>
      <c r="D32" s="66"/>
      <c r="E32" s="66"/>
      <c r="F32" s="66"/>
      <c r="G32" s="66"/>
      <c r="H32" s="66"/>
    </row>
    <row r="33" spans="1:8" ht="19.5" customHeight="1">
      <c r="A33" s="66" t="s">
        <v>661</v>
      </c>
      <c r="B33" s="66"/>
      <c r="C33" s="66"/>
      <c r="D33" s="66"/>
      <c r="E33" s="66"/>
      <c r="F33" s="66"/>
      <c r="G33" s="66"/>
      <c r="H33" s="66"/>
    </row>
  </sheetData>
  <sheetProtection/>
  <mergeCells count="9">
    <mergeCell ref="A1:H1"/>
    <mergeCell ref="A2:H2"/>
    <mergeCell ref="A3:H3"/>
    <mergeCell ref="A4:H4"/>
    <mergeCell ref="A30:D30"/>
    <mergeCell ref="A31:D31"/>
    <mergeCell ref="A32:H32"/>
    <mergeCell ref="A33:H33"/>
    <mergeCell ref="E30:H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60" workbookViewId="0" topLeftCell="A1">
      <selection activeCell="P25" sqref="P25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33.75" customHeight="1">
      <c r="A1" s="67" t="s">
        <v>91</v>
      </c>
      <c r="B1" s="67"/>
      <c r="C1" s="67"/>
      <c r="D1" s="67"/>
      <c r="E1" s="67"/>
      <c r="F1" s="67"/>
      <c r="G1" s="67"/>
      <c r="H1" s="67"/>
    </row>
    <row r="2" spans="1:8" ht="28.5" customHeight="1">
      <c r="A2" s="35" t="s">
        <v>653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90</v>
      </c>
      <c r="B3" s="15"/>
      <c r="C3" s="15"/>
      <c r="D3" s="15"/>
      <c r="E3" s="15"/>
      <c r="F3" s="15"/>
      <c r="G3" s="15"/>
      <c r="H3" s="15"/>
    </row>
    <row r="4" spans="1:8" ht="24.75" customHeight="1">
      <c r="A4" s="37" t="s">
        <v>662</v>
      </c>
      <c r="B4" s="38"/>
      <c r="C4" s="38"/>
      <c r="D4" s="38"/>
      <c r="E4" s="38"/>
      <c r="F4" s="38"/>
      <c r="G4" s="38"/>
      <c r="H4" s="38"/>
    </row>
    <row r="5" spans="1:8" ht="24" customHeight="1">
      <c r="A5" s="68" t="s">
        <v>520</v>
      </c>
      <c r="B5" s="68" t="s">
        <v>430</v>
      </c>
      <c r="C5" s="68" t="s">
        <v>97</v>
      </c>
      <c r="D5" s="68" t="s">
        <v>98</v>
      </c>
      <c r="E5" s="68" t="s">
        <v>522</v>
      </c>
      <c r="F5" s="68" t="s">
        <v>430</v>
      </c>
      <c r="G5" s="68" t="s">
        <v>97</v>
      </c>
      <c r="H5" s="68" t="s">
        <v>98</v>
      </c>
    </row>
    <row r="6" spans="1:8" ht="19.5" customHeight="1">
      <c r="A6" s="69" t="s">
        <v>570</v>
      </c>
      <c r="B6" s="70">
        <v>1</v>
      </c>
      <c r="C6" s="71"/>
      <c r="D6" s="72"/>
      <c r="E6" s="69" t="s">
        <v>571</v>
      </c>
      <c r="F6" s="70">
        <v>24</v>
      </c>
      <c r="G6" s="71"/>
      <c r="H6" s="72"/>
    </row>
    <row r="7" spans="1:10" ht="19.5" customHeight="1">
      <c r="A7" s="73" t="s">
        <v>572</v>
      </c>
      <c r="B7" s="70">
        <v>2</v>
      </c>
      <c r="C7" s="71"/>
      <c r="D7" s="72"/>
      <c r="E7" s="73" t="s">
        <v>573</v>
      </c>
      <c r="F7" s="70">
        <v>25</v>
      </c>
      <c r="G7" s="71"/>
      <c r="H7" s="72"/>
      <c r="J7" s="79"/>
    </row>
    <row r="8" spans="1:8" ht="19.5" customHeight="1">
      <c r="A8" s="74" t="s">
        <v>574</v>
      </c>
      <c r="B8" s="70">
        <v>3</v>
      </c>
      <c r="C8" s="71"/>
      <c r="D8" s="72"/>
      <c r="E8" s="74" t="s">
        <v>575</v>
      </c>
      <c r="F8" s="70">
        <v>26</v>
      </c>
      <c r="G8" s="71"/>
      <c r="H8" s="72"/>
    </row>
    <row r="9" spans="1:8" ht="19.5" customHeight="1">
      <c r="A9" s="73" t="s">
        <v>576</v>
      </c>
      <c r="B9" s="70">
        <v>4</v>
      </c>
      <c r="C9" s="71"/>
      <c r="D9" s="72"/>
      <c r="E9" s="73" t="s">
        <v>577</v>
      </c>
      <c r="F9" s="70">
        <v>27</v>
      </c>
      <c r="G9" s="71"/>
      <c r="H9" s="72"/>
    </row>
    <row r="10" spans="1:8" ht="19.5" customHeight="1">
      <c r="A10" s="73" t="s">
        <v>578</v>
      </c>
      <c r="B10" s="70">
        <v>5</v>
      </c>
      <c r="C10" s="71"/>
      <c r="D10" s="72"/>
      <c r="E10" s="73" t="s">
        <v>579</v>
      </c>
      <c r="F10" s="70">
        <v>28</v>
      </c>
      <c r="G10" s="71"/>
      <c r="H10" s="72"/>
    </row>
    <row r="11" spans="1:8" ht="19.5" customHeight="1">
      <c r="A11" s="73" t="s">
        <v>581</v>
      </c>
      <c r="B11" s="70">
        <v>6</v>
      </c>
      <c r="C11" s="71"/>
      <c r="D11" s="72"/>
      <c r="E11" s="73" t="s">
        <v>582</v>
      </c>
      <c r="F11" s="70">
        <v>29</v>
      </c>
      <c r="G11" s="71"/>
      <c r="H11" s="72"/>
    </row>
    <row r="12" spans="1:8" ht="19.5" customHeight="1">
      <c r="A12" s="73" t="s">
        <v>583</v>
      </c>
      <c r="B12" s="70">
        <v>7</v>
      </c>
      <c r="C12" s="71"/>
      <c r="D12" s="72"/>
      <c r="E12" s="73" t="s">
        <v>584</v>
      </c>
      <c r="F12" s="70">
        <v>30</v>
      </c>
      <c r="G12" s="71"/>
      <c r="H12" s="72"/>
    </row>
    <row r="13" spans="1:8" ht="19.5" customHeight="1">
      <c r="A13" s="73" t="s">
        <v>585</v>
      </c>
      <c r="B13" s="70">
        <v>8</v>
      </c>
      <c r="C13" s="71"/>
      <c r="D13" s="72"/>
      <c r="E13" s="73" t="s">
        <v>586</v>
      </c>
      <c r="F13" s="70">
        <v>31</v>
      </c>
      <c r="G13" s="71"/>
      <c r="H13" s="72"/>
    </row>
    <row r="14" spans="1:8" ht="19.5" customHeight="1">
      <c r="A14" s="73" t="s">
        <v>587</v>
      </c>
      <c r="B14" s="70">
        <v>9</v>
      </c>
      <c r="C14" s="71"/>
      <c r="D14" s="72"/>
      <c r="E14" s="73" t="s">
        <v>588</v>
      </c>
      <c r="F14" s="70">
        <v>32</v>
      </c>
      <c r="G14" s="71"/>
      <c r="H14" s="72"/>
    </row>
    <row r="15" spans="1:8" ht="19.5" customHeight="1">
      <c r="A15" s="69" t="s">
        <v>589</v>
      </c>
      <c r="B15" s="70">
        <v>10</v>
      </c>
      <c r="C15" s="71"/>
      <c r="D15" s="72"/>
      <c r="E15" s="69" t="s">
        <v>590</v>
      </c>
      <c r="F15" s="70">
        <v>33</v>
      </c>
      <c r="G15" s="71"/>
      <c r="H15" s="72"/>
    </row>
    <row r="16" spans="1:8" ht="19.5" customHeight="1">
      <c r="A16" s="73" t="s">
        <v>591</v>
      </c>
      <c r="B16" s="70">
        <v>11</v>
      </c>
      <c r="C16" s="71"/>
      <c r="D16" s="72"/>
      <c r="E16" s="73" t="s">
        <v>592</v>
      </c>
      <c r="F16" s="70">
        <v>34</v>
      </c>
      <c r="G16" s="71"/>
      <c r="H16" s="72"/>
    </row>
    <row r="17" spans="1:8" ht="19.5" customHeight="1">
      <c r="A17" s="74" t="s">
        <v>593</v>
      </c>
      <c r="B17" s="70">
        <v>12</v>
      </c>
      <c r="C17" s="71"/>
      <c r="D17" s="72"/>
      <c r="E17" s="74" t="s">
        <v>594</v>
      </c>
      <c r="F17" s="70">
        <v>35</v>
      </c>
      <c r="G17" s="71"/>
      <c r="H17" s="72"/>
    </row>
    <row r="18" spans="1:8" ht="19.5" customHeight="1">
      <c r="A18" s="73" t="s">
        <v>595</v>
      </c>
      <c r="B18" s="70">
        <v>13</v>
      </c>
      <c r="C18" s="71"/>
      <c r="D18" s="72"/>
      <c r="E18" s="73" t="s">
        <v>596</v>
      </c>
      <c r="F18" s="70">
        <v>36</v>
      </c>
      <c r="G18" s="71"/>
      <c r="H18" s="72"/>
    </row>
    <row r="19" spans="1:8" ht="19.5" customHeight="1">
      <c r="A19" s="73" t="s">
        <v>597</v>
      </c>
      <c r="B19" s="70">
        <v>14</v>
      </c>
      <c r="C19" s="71"/>
      <c r="D19" s="72"/>
      <c r="E19" s="73" t="s">
        <v>540</v>
      </c>
      <c r="F19" s="70">
        <v>37</v>
      </c>
      <c r="G19" s="71"/>
      <c r="H19" s="72"/>
    </row>
    <row r="20" spans="1:8" ht="19.5" customHeight="1">
      <c r="A20" s="73" t="s">
        <v>598</v>
      </c>
      <c r="B20" s="70">
        <v>15</v>
      </c>
      <c r="C20" s="71"/>
      <c r="D20" s="72"/>
      <c r="E20" s="73" t="s">
        <v>599</v>
      </c>
      <c r="F20" s="70">
        <v>38</v>
      </c>
      <c r="G20" s="71"/>
      <c r="H20" s="72"/>
    </row>
    <row r="21" spans="1:8" ht="19.5" customHeight="1">
      <c r="A21" s="73" t="s">
        <v>600</v>
      </c>
      <c r="B21" s="70">
        <v>16</v>
      </c>
      <c r="C21" s="71"/>
      <c r="D21" s="72"/>
      <c r="E21" s="69" t="s">
        <v>601</v>
      </c>
      <c r="F21" s="70">
        <v>39</v>
      </c>
      <c r="G21" s="71"/>
      <c r="H21" s="72"/>
    </row>
    <row r="22" spans="1:8" ht="19.5" customHeight="1">
      <c r="A22" s="73" t="s">
        <v>602</v>
      </c>
      <c r="B22" s="70">
        <v>17</v>
      </c>
      <c r="C22" s="71"/>
      <c r="D22" s="72"/>
      <c r="E22" s="69" t="s">
        <v>603</v>
      </c>
      <c r="F22" s="70">
        <v>40</v>
      </c>
      <c r="G22" s="71"/>
      <c r="H22" s="72"/>
    </row>
    <row r="23" spans="1:8" ht="19.5" customHeight="1">
      <c r="A23" s="73" t="s">
        <v>604</v>
      </c>
      <c r="B23" s="70">
        <v>18</v>
      </c>
      <c r="C23" s="71"/>
      <c r="D23" s="72"/>
      <c r="E23" s="73" t="s">
        <v>605</v>
      </c>
      <c r="F23" s="70">
        <v>41</v>
      </c>
      <c r="G23" s="71"/>
      <c r="H23" s="72"/>
    </row>
    <row r="24" spans="1:8" ht="19.5" customHeight="1">
      <c r="A24" s="73" t="s">
        <v>606</v>
      </c>
      <c r="B24" s="70">
        <v>19</v>
      </c>
      <c r="C24" s="71"/>
      <c r="D24" s="72"/>
      <c r="E24" s="74" t="s">
        <v>607</v>
      </c>
      <c r="F24" s="70">
        <v>42</v>
      </c>
      <c r="G24" s="71"/>
      <c r="H24" s="72"/>
    </row>
    <row r="25" spans="1:8" ht="19.5" customHeight="1">
      <c r="A25" s="74" t="s">
        <v>608</v>
      </c>
      <c r="B25" s="70">
        <v>20</v>
      </c>
      <c r="C25" s="71"/>
      <c r="D25" s="72"/>
      <c r="E25" s="73" t="s">
        <v>609</v>
      </c>
      <c r="F25" s="70">
        <v>43</v>
      </c>
      <c r="G25" s="71"/>
      <c r="H25" s="72"/>
    </row>
    <row r="26" spans="1:8" ht="19.5" customHeight="1">
      <c r="A26" s="73" t="s">
        <v>610</v>
      </c>
      <c r="B26" s="70">
        <v>21</v>
      </c>
      <c r="C26" s="71"/>
      <c r="D26" s="72"/>
      <c r="E26" s="73" t="s">
        <v>611</v>
      </c>
      <c r="F26" s="70">
        <v>44</v>
      </c>
      <c r="G26" s="71"/>
      <c r="H26" s="72"/>
    </row>
    <row r="27" spans="1:8" ht="19.5" customHeight="1">
      <c r="A27" s="73" t="s">
        <v>612</v>
      </c>
      <c r="B27" s="70">
        <v>22</v>
      </c>
      <c r="C27" s="71"/>
      <c r="D27" s="72"/>
      <c r="E27" s="75"/>
      <c r="F27" s="70">
        <v>45</v>
      </c>
      <c r="G27" s="71"/>
      <c r="H27" s="72"/>
    </row>
    <row r="28" spans="1:8" ht="19.5" customHeight="1">
      <c r="A28" s="69" t="s">
        <v>613</v>
      </c>
      <c r="B28" s="76">
        <v>23</v>
      </c>
      <c r="C28" s="77"/>
      <c r="D28" s="78"/>
      <c r="E28" s="69" t="s">
        <v>614</v>
      </c>
      <c r="F28" s="76">
        <v>46</v>
      </c>
      <c r="G28" s="77"/>
      <c r="H28" s="78"/>
    </row>
    <row r="29" spans="1:8" ht="33" customHeight="1">
      <c r="A29" s="57" t="s">
        <v>567</v>
      </c>
      <c r="B29" s="58"/>
      <c r="C29" s="58"/>
      <c r="D29" s="59"/>
      <c r="E29" s="57" t="s">
        <v>660</v>
      </c>
      <c r="F29" s="58"/>
      <c r="G29" s="58"/>
      <c r="H29" s="59"/>
    </row>
    <row r="30" spans="1:8" ht="33" customHeight="1">
      <c r="A30" s="60" t="s">
        <v>147</v>
      </c>
      <c r="B30" s="61"/>
      <c r="C30" s="61"/>
      <c r="D30" s="62"/>
      <c r="E30" s="63"/>
      <c r="F30" s="64"/>
      <c r="G30" s="64"/>
      <c r="H30" s="65"/>
    </row>
    <row r="31" spans="1:8" ht="19.5" customHeight="1">
      <c r="A31" s="66" t="s">
        <v>615</v>
      </c>
      <c r="B31" s="66"/>
      <c r="C31" s="66"/>
      <c r="D31" s="66"/>
      <c r="E31" s="66"/>
      <c r="F31" s="66"/>
      <c r="G31" s="66"/>
      <c r="H31" s="66"/>
    </row>
    <row r="32" spans="1:8" ht="19.5" customHeight="1">
      <c r="A32" s="66" t="s">
        <v>616</v>
      </c>
      <c r="B32" s="66"/>
      <c r="C32" s="66"/>
      <c r="D32" s="66"/>
      <c r="E32" s="66"/>
      <c r="F32" s="66"/>
      <c r="G32" s="66"/>
      <c r="H32" s="66"/>
    </row>
  </sheetData>
  <sheetProtection/>
  <mergeCells count="9">
    <mergeCell ref="A1:H1"/>
    <mergeCell ref="A2:H2"/>
    <mergeCell ref="A3:H3"/>
    <mergeCell ref="A4:H4"/>
    <mergeCell ref="A29:D29"/>
    <mergeCell ref="A30:D30"/>
    <mergeCell ref="A31:H31"/>
    <mergeCell ref="A32:H32"/>
    <mergeCell ref="E29:H30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Q20" sqref="Q20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24.75" customHeight="1">
      <c r="A1" s="34" t="s">
        <v>93</v>
      </c>
      <c r="B1" s="34"/>
      <c r="C1" s="34"/>
      <c r="D1" s="34"/>
      <c r="E1" s="34"/>
      <c r="F1" s="34"/>
      <c r="G1" s="34"/>
      <c r="H1" s="34"/>
    </row>
    <row r="2" spans="1:8" ht="19.5" customHeight="1">
      <c r="A2" s="35" t="s">
        <v>653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92</v>
      </c>
      <c r="B3" s="15"/>
      <c r="C3" s="15"/>
      <c r="D3" s="15"/>
      <c r="E3" s="15"/>
      <c r="F3" s="15"/>
      <c r="G3" s="15"/>
      <c r="H3" s="15"/>
    </row>
    <row r="4" spans="1:8" ht="19.5" customHeight="1">
      <c r="A4" s="37" t="s">
        <v>663</v>
      </c>
      <c r="B4" s="38"/>
      <c r="C4" s="38"/>
      <c r="D4" s="38"/>
      <c r="E4" s="38"/>
      <c r="F4" s="38"/>
      <c r="G4" s="38"/>
      <c r="H4" s="38"/>
    </row>
    <row r="5" spans="1:8" ht="19.5" customHeight="1">
      <c r="A5" s="39" t="s">
        <v>520</v>
      </c>
      <c r="B5" s="39" t="s">
        <v>521</v>
      </c>
      <c r="C5" s="39" t="s">
        <v>97</v>
      </c>
      <c r="D5" s="39" t="s">
        <v>98</v>
      </c>
      <c r="E5" s="39" t="s">
        <v>522</v>
      </c>
      <c r="F5" s="39" t="s">
        <v>521</v>
      </c>
      <c r="G5" s="39" t="s">
        <v>97</v>
      </c>
      <c r="H5" s="39" t="s">
        <v>98</v>
      </c>
    </row>
    <row r="6" spans="1:8" ht="19.5" customHeight="1">
      <c r="A6" s="40" t="s">
        <v>524</v>
      </c>
      <c r="B6" s="41">
        <v>1</v>
      </c>
      <c r="C6" s="41"/>
      <c r="D6" s="41"/>
      <c r="E6" s="42" t="s">
        <v>525</v>
      </c>
      <c r="F6" s="43">
        <v>25</v>
      </c>
      <c r="G6" s="41"/>
      <c r="H6" s="41"/>
    </row>
    <row r="7" spans="1:8" ht="19.5" customHeight="1">
      <c r="A7" s="44" t="s">
        <v>526</v>
      </c>
      <c r="B7" s="43">
        <v>2</v>
      </c>
      <c r="C7" s="43"/>
      <c r="D7" s="43"/>
      <c r="E7" s="44" t="s">
        <v>527</v>
      </c>
      <c r="F7" s="43">
        <v>26</v>
      </c>
      <c r="G7" s="43"/>
      <c r="H7" s="43"/>
    </row>
    <row r="8" spans="1:8" ht="19.5" customHeight="1">
      <c r="A8" s="44" t="s">
        <v>528</v>
      </c>
      <c r="B8" s="43">
        <v>3</v>
      </c>
      <c r="C8" s="43"/>
      <c r="D8" s="43"/>
      <c r="E8" s="44" t="s">
        <v>529</v>
      </c>
      <c r="F8" s="43">
        <v>27</v>
      </c>
      <c r="G8" s="43"/>
      <c r="H8" s="43"/>
    </row>
    <row r="9" spans="1:8" ht="19.5" customHeight="1">
      <c r="A9" s="44" t="s">
        <v>530</v>
      </c>
      <c r="B9" s="43">
        <v>4</v>
      </c>
      <c r="C9" s="43"/>
      <c r="D9" s="43"/>
      <c r="E9" s="44" t="s">
        <v>531</v>
      </c>
      <c r="F9" s="43">
        <v>28</v>
      </c>
      <c r="G9" s="43"/>
      <c r="H9" s="43"/>
    </row>
    <row r="10" spans="1:8" ht="19.5" customHeight="1">
      <c r="A10" s="44" t="s">
        <v>532</v>
      </c>
      <c r="B10" s="43">
        <v>5</v>
      </c>
      <c r="C10" s="43"/>
      <c r="D10" s="43"/>
      <c r="E10" s="44" t="s">
        <v>533</v>
      </c>
      <c r="F10" s="43">
        <v>29</v>
      </c>
      <c r="G10" s="43"/>
      <c r="H10" s="43"/>
    </row>
    <row r="11" spans="1:8" ht="19.5" customHeight="1">
      <c r="A11" s="45" t="s">
        <v>534</v>
      </c>
      <c r="B11" s="43">
        <v>6</v>
      </c>
      <c r="C11" s="43"/>
      <c r="D11" s="43"/>
      <c r="E11" s="46" t="s">
        <v>535</v>
      </c>
      <c r="F11" s="43">
        <v>30</v>
      </c>
      <c r="G11" s="43"/>
      <c r="H11" s="43"/>
    </row>
    <row r="12" spans="1:8" ht="19.5" customHeight="1">
      <c r="A12" s="44" t="s">
        <v>536</v>
      </c>
      <c r="B12" s="43">
        <v>7</v>
      </c>
      <c r="C12" s="43"/>
      <c r="D12" s="43"/>
      <c r="E12" s="44" t="s">
        <v>537</v>
      </c>
      <c r="F12" s="43">
        <v>31</v>
      </c>
      <c r="G12" s="43"/>
      <c r="H12" s="43"/>
    </row>
    <row r="13" spans="1:8" ht="19.5" customHeight="1">
      <c r="A13" s="44" t="s">
        <v>538</v>
      </c>
      <c r="B13" s="43">
        <v>8</v>
      </c>
      <c r="C13" s="43"/>
      <c r="D13" s="43"/>
      <c r="E13" s="44" t="s">
        <v>539</v>
      </c>
      <c r="F13" s="43">
        <v>32</v>
      </c>
      <c r="G13" s="43"/>
      <c r="H13" s="43"/>
    </row>
    <row r="14" spans="1:8" ht="19.5" customHeight="1">
      <c r="A14" s="47"/>
      <c r="B14" s="43">
        <v>9</v>
      </c>
      <c r="C14" s="43"/>
      <c r="D14" s="43"/>
      <c r="E14" s="48" t="s">
        <v>540</v>
      </c>
      <c r="F14" s="43">
        <v>33</v>
      </c>
      <c r="G14" s="43"/>
      <c r="H14" s="43"/>
    </row>
    <row r="15" spans="1:8" ht="19.5" customHeight="1">
      <c r="A15" s="45" t="s">
        <v>541</v>
      </c>
      <c r="B15" s="43">
        <v>10</v>
      </c>
      <c r="C15" s="43"/>
      <c r="D15" s="43"/>
      <c r="E15" s="44" t="s">
        <v>618</v>
      </c>
      <c r="F15" s="43">
        <v>34</v>
      </c>
      <c r="G15" s="43"/>
      <c r="H15" s="43"/>
    </row>
    <row r="16" spans="1:8" ht="19.5" customHeight="1">
      <c r="A16" s="47" t="s">
        <v>543</v>
      </c>
      <c r="B16" s="43">
        <v>11</v>
      </c>
      <c r="C16" s="43"/>
      <c r="D16" s="43"/>
      <c r="E16" s="49"/>
      <c r="F16" s="43">
        <v>35</v>
      </c>
      <c r="G16" s="43"/>
      <c r="H16" s="43"/>
    </row>
    <row r="17" spans="1:8" ht="19.5" customHeight="1">
      <c r="A17" s="47" t="s">
        <v>619</v>
      </c>
      <c r="B17" s="43">
        <v>12</v>
      </c>
      <c r="C17" s="43"/>
      <c r="D17" s="43"/>
      <c r="E17" s="46" t="s">
        <v>545</v>
      </c>
      <c r="F17" s="43">
        <v>36</v>
      </c>
      <c r="G17" s="43"/>
      <c r="H17" s="43"/>
    </row>
    <row r="18" spans="1:8" ht="19.5" customHeight="1">
      <c r="A18" s="45" t="s">
        <v>546</v>
      </c>
      <c r="B18" s="43">
        <v>13</v>
      </c>
      <c r="C18" s="43"/>
      <c r="D18" s="43"/>
      <c r="E18" s="50" t="s">
        <v>547</v>
      </c>
      <c r="F18" s="43">
        <v>37</v>
      </c>
      <c r="G18" s="43"/>
      <c r="H18" s="43"/>
    </row>
    <row r="19" spans="1:8" ht="24.75" customHeight="1">
      <c r="A19" s="44" t="s">
        <v>548</v>
      </c>
      <c r="B19" s="43">
        <v>14</v>
      </c>
      <c r="C19" s="43"/>
      <c r="D19" s="43"/>
      <c r="E19" s="51" t="s">
        <v>664</v>
      </c>
      <c r="F19" s="43">
        <v>38</v>
      </c>
      <c r="G19" s="43"/>
      <c r="H19" s="43"/>
    </row>
    <row r="20" spans="1:8" ht="19.5" customHeight="1">
      <c r="A20" s="50" t="s">
        <v>621</v>
      </c>
      <c r="B20" s="43">
        <v>15</v>
      </c>
      <c r="C20" s="43"/>
      <c r="D20" s="43"/>
      <c r="E20" s="44" t="s">
        <v>551</v>
      </c>
      <c r="F20" s="43">
        <v>39</v>
      </c>
      <c r="G20" s="43"/>
      <c r="H20" s="43"/>
    </row>
    <row r="21" spans="1:8" ht="19.5" customHeight="1">
      <c r="A21" s="44" t="s">
        <v>552</v>
      </c>
      <c r="B21" s="43">
        <v>16</v>
      </c>
      <c r="C21" s="43"/>
      <c r="D21" s="43"/>
      <c r="E21" s="48" t="s">
        <v>622</v>
      </c>
      <c r="F21" s="43">
        <v>40</v>
      </c>
      <c r="G21" s="43"/>
      <c r="H21" s="43"/>
    </row>
    <row r="22" spans="1:8" ht="19.5" customHeight="1">
      <c r="A22" s="50" t="s">
        <v>623</v>
      </c>
      <c r="B22" s="43">
        <v>17</v>
      </c>
      <c r="C22" s="43"/>
      <c r="D22" s="43"/>
      <c r="E22" s="44" t="s">
        <v>555</v>
      </c>
      <c r="F22" s="43">
        <v>41</v>
      </c>
      <c r="G22" s="43"/>
      <c r="H22" s="43"/>
    </row>
    <row r="23" spans="1:8" ht="19.5" customHeight="1">
      <c r="A23" s="44" t="s">
        <v>556</v>
      </c>
      <c r="B23" s="43">
        <v>18</v>
      </c>
      <c r="C23" s="43"/>
      <c r="D23" s="43"/>
      <c r="E23" s="46" t="s">
        <v>557</v>
      </c>
      <c r="F23" s="43">
        <v>42</v>
      </c>
      <c r="G23" s="43"/>
      <c r="H23" s="43"/>
    </row>
    <row r="24" spans="1:8" ht="19.5" customHeight="1">
      <c r="A24" s="52" t="s">
        <v>558</v>
      </c>
      <c r="B24" s="43">
        <v>19</v>
      </c>
      <c r="C24" s="53"/>
      <c r="D24" s="53"/>
      <c r="E24" s="54"/>
      <c r="F24" s="43">
        <v>43</v>
      </c>
      <c r="G24" s="43"/>
      <c r="H24" s="43"/>
    </row>
    <row r="25" spans="1:8" ht="19.5" customHeight="1">
      <c r="A25" s="43" t="s">
        <v>624</v>
      </c>
      <c r="B25" s="43">
        <v>20</v>
      </c>
      <c r="C25" s="43"/>
      <c r="D25" s="43"/>
      <c r="E25" s="54" t="s">
        <v>508</v>
      </c>
      <c r="F25" s="43">
        <v>44</v>
      </c>
      <c r="G25" s="43"/>
      <c r="H25" s="43"/>
    </row>
    <row r="26" spans="1:8" ht="19.5" customHeight="1">
      <c r="A26" s="45" t="s">
        <v>561</v>
      </c>
      <c r="B26" s="43">
        <v>21</v>
      </c>
      <c r="C26" s="43"/>
      <c r="D26" s="43"/>
      <c r="E26" s="55" t="s">
        <v>560</v>
      </c>
      <c r="F26" s="43">
        <v>45</v>
      </c>
      <c r="G26" s="43"/>
      <c r="H26" s="43"/>
    </row>
    <row r="27" spans="1:8" ht="19.5" customHeight="1">
      <c r="A27" s="50" t="s">
        <v>563</v>
      </c>
      <c r="B27" s="43">
        <v>22</v>
      </c>
      <c r="C27" s="43"/>
      <c r="D27" s="43"/>
      <c r="E27" s="55" t="s">
        <v>562</v>
      </c>
      <c r="F27" s="43">
        <v>46</v>
      </c>
      <c r="G27" s="43"/>
      <c r="H27" s="43"/>
    </row>
    <row r="28" spans="1:8" ht="19.5" customHeight="1">
      <c r="A28" s="50"/>
      <c r="B28" s="43">
        <v>23</v>
      </c>
      <c r="C28" s="43"/>
      <c r="D28" s="43"/>
      <c r="E28" s="55" t="s">
        <v>564</v>
      </c>
      <c r="F28" s="43">
        <v>47</v>
      </c>
      <c r="G28" s="43"/>
      <c r="H28" s="43"/>
    </row>
    <row r="29" spans="1:8" ht="19.5" customHeight="1">
      <c r="A29" s="56" t="s">
        <v>565</v>
      </c>
      <c r="B29" s="43">
        <v>24</v>
      </c>
      <c r="C29" s="43"/>
      <c r="D29" s="43"/>
      <c r="E29" s="49" t="s">
        <v>566</v>
      </c>
      <c r="F29" s="43">
        <v>48</v>
      </c>
      <c r="G29" s="43"/>
      <c r="H29" s="43"/>
    </row>
    <row r="30" spans="1:8" ht="33" customHeight="1">
      <c r="A30" s="57" t="s">
        <v>567</v>
      </c>
      <c r="B30" s="58"/>
      <c r="C30" s="58"/>
      <c r="D30" s="59"/>
      <c r="E30" s="57" t="s">
        <v>660</v>
      </c>
      <c r="F30" s="58"/>
      <c r="G30" s="58"/>
      <c r="H30" s="59"/>
    </row>
    <row r="31" spans="1:8" ht="33" customHeight="1">
      <c r="A31" s="60" t="s">
        <v>147</v>
      </c>
      <c r="B31" s="61"/>
      <c r="C31" s="61"/>
      <c r="D31" s="62"/>
      <c r="E31" s="63"/>
      <c r="F31" s="64"/>
      <c r="G31" s="64"/>
      <c r="H31" s="65"/>
    </row>
    <row r="32" spans="1:8" ht="19.5" customHeight="1">
      <c r="A32" s="66" t="s">
        <v>625</v>
      </c>
      <c r="B32" s="66"/>
      <c r="C32" s="66"/>
      <c r="D32" s="66"/>
      <c r="E32" s="66"/>
      <c r="F32" s="66"/>
      <c r="G32" s="66"/>
      <c r="H32" s="66"/>
    </row>
    <row r="33" spans="1:8" ht="19.5" customHeight="1">
      <c r="A33" s="66" t="s">
        <v>665</v>
      </c>
      <c r="B33" s="66"/>
      <c r="C33" s="66"/>
      <c r="D33" s="66"/>
      <c r="E33" s="66"/>
      <c r="F33" s="66"/>
      <c r="G33" s="66"/>
      <c r="H33" s="66"/>
    </row>
  </sheetData>
  <sheetProtection/>
  <mergeCells count="9">
    <mergeCell ref="A1:H1"/>
    <mergeCell ref="A2:H2"/>
    <mergeCell ref="A3:H3"/>
    <mergeCell ref="A4:H4"/>
    <mergeCell ref="A30:D30"/>
    <mergeCell ref="A31:D31"/>
    <mergeCell ref="A32:H32"/>
    <mergeCell ref="A33:H33"/>
    <mergeCell ref="E30:H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60" workbookViewId="0" topLeftCell="A1">
      <selection activeCell="L24" sqref="L24"/>
    </sheetView>
  </sheetViews>
  <sheetFormatPr defaultColWidth="8.875" defaultRowHeight="14.25"/>
  <cols>
    <col min="1" max="1" width="43.00390625" style="0" customWidth="1"/>
    <col min="2" max="2" width="5.875" style="0" customWidth="1"/>
    <col min="3" max="3" width="23.375" style="0" customWidth="1"/>
    <col min="4" max="4" width="21.375" style="0" customWidth="1"/>
  </cols>
  <sheetData>
    <row r="1" spans="1:4" ht="39.75" customHeight="1">
      <c r="A1" s="13" t="s">
        <v>95</v>
      </c>
      <c r="B1" s="13"/>
      <c r="C1" s="13"/>
      <c r="D1" s="13"/>
    </row>
    <row r="2" spans="1:4" ht="22.5" customHeight="1">
      <c r="A2" s="14" t="s">
        <v>653</v>
      </c>
      <c r="B2" s="14"/>
      <c r="C2" s="14"/>
      <c r="D2" s="14"/>
    </row>
    <row r="3" spans="1:4" s="11" customFormat="1" ht="24" customHeight="1">
      <c r="A3" s="15" t="s">
        <v>94</v>
      </c>
      <c r="B3" s="15"/>
      <c r="C3" s="15"/>
      <c r="D3" s="15"/>
    </row>
    <row r="4" spans="1:4" ht="24" customHeight="1">
      <c r="A4" s="16" t="s">
        <v>666</v>
      </c>
      <c r="B4" s="17"/>
      <c r="C4" s="17"/>
      <c r="D4" s="17"/>
    </row>
    <row r="5" spans="1:4" s="12" customFormat="1" ht="24" customHeight="1">
      <c r="A5" s="18" t="s">
        <v>429</v>
      </c>
      <c r="B5" s="18" t="s">
        <v>430</v>
      </c>
      <c r="C5" s="18" t="s">
        <v>456</v>
      </c>
      <c r="D5" s="18" t="s">
        <v>130</v>
      </c>
    </row>
    <row r="6" spans="1:4" ht="17.25" customHeight="1">
      <c r="A6" s="19" t="s">
        <v>628</v>
      </c>
      <c r="B6" s="20">
        <v>1</v>
      </c>
      <c r="C6" s="21"/>
      <c r="D6" s="21"/>
    </row>
    <row r="7" spans="1:4" ht="17.25" customHeight="1">
      <c r="A7" s="19" t="s">
        <v>629</v>
      </c>
      <c r="B7" s="20">
        <v>2</v>
      </c>
      <c r="C7" s="21"/>
      <c r="D7" s="21"/>
    </row>
    <row r="8" spans="1:4" ht="17.25" customHeight="1">
      <c r="A8" s="19" t="s">
        <v>630</v>
      </c>
      <c r="B8" s="20">
        <v>3</v>
      </c>
      <c r="C8" s="21"/>
      <c r="D8" s="21"/>
    </row>
    <row r="9" spans="1:4" ht="17.25" customHeight="1">
      <c r="A9" s="19" t="s">
        <v>631</v>
      </c>
      <c r="B9" s="20">
        <v>4</v>
      </c>
      <c r="C9" s="21"/>
      <c r="D9" s="21"/>
    </row>
    <row r="10" spans="1:4" ht="17.25" customHeight="1">
      <c r="A10" s="19" t="s">
        <v>632</v>
      </c>
      <c r="B10" s="20">
        <v>5</v>
      </c>
      <c r="C10" s="21"/>
      <c r="D10" s="21"/>
    </row>
    <row r="11" spans="1:4" ht="17.25" customHeight="1">
      <c r="A11" s="22" t="s">
        <v>631</v>
      </c>
      <c r="B11" s="20">
        <v>6</v>
      </c>
      <c r="C11" s="21"/>
      <c r="D11" s="21"/>
    </row>
    <row r="12" spans="1:4" ht="17.25" customHeight="1">
      <c r="A12" s="19" t="s">
        <v>633</v>
      </c>
      <c r="B12" s="20">
        <v>7</v>
      </c>
      <c r="C12" s="21"/>
      <c r="D12" s="21"/>
    </row>
    <row r="13" spans="1:4" ht="17.25" customHeight="1">
      <c r="A13" s="19" t="s">
        <v>631</v>
      </c>
      <c r="B13" s="20">
        <v>8</v>
      </c>
      <c r="C13" s="21"/>
      <c r="D13" s="21"/>
    </row>
    <row r="14" spans="1:4" ht="17.25" customHeight="1">
      <c r="A14" s="19" t="s">
        <v>634</v>
      </c>
      <c r="B14" s="20">
        <v>9</v>
      </c>
      <c r="C14" s="21"/>
      <c r="D14" s="21"/>
    </row>
    <row r="15" spans="1:4" ht="17.25" customHeight="1">
      <c r="A15" s="19" t="s">
        <v>631</v>
      </c>
      <c r="B15" s="20">
        <v>10</v>
      </c>
      <c r="C15" s="21"/>
      <c r="D15" s="21"/>
    </row>
    <row r="16" spans="1:4" ht="17.25" customHeight="1">
      <c r="A16" s="19" t="s">
        <v>635</v>
      </c>
      <c r="B16" s="20">
        <v>11</v>
      </c>
      <c r="C16" s="21"/>
      <c r="D16" s="21"/>
    </row>
    <row r="17" spans="1:4" ht="17.25" customHeight="1">
      <c r="A17" s="19" t="s">
        <v>636</v>
      </c>
      <c r="B17" s="20">
        <v>12</v>
      </c>
      <c r="C17" s="21"/>
      <c r="D17" s="21"/>
    </row>
    <row r="18" spans="1:4" ht="17.25" customHeight="1">
      <c r="A18" s="19" t="s">
        <v>631</v>
      </c>
      <c r="B18" s="20">
        <v>13</v>
      </c>
      <c r="C18" s="21"/>
      <c r="D18" s="21"/>
    </row>
    <row r="19" spans="1:4" ht="17.25" customHeight="1">
      <c r="A19" s="19" t="s">
        <v>637</v>
      </c>
      <c r="B19" s="20">
        <v>14</v>
      </c>
      <c r="C19" s="21"/>
      <c r="D19" s="21"/>
    </row>
    <row r="20" spans="1:4" ht="17.25" customHeight="1">
      <c r="A20" s="19" t="s">
        <v>638</v>
      </c>
      <c r="B20" s="20">
        <v>15</v>
      </c>
      <c r="C20" s="21"/>
      <c r="D20" s="21"/>
    </row>
    <row r="21" spans="1:4" ht="17.25" customHeight="1">
      <c r="A21" s="19" t="s">
        <v>639</v>
      </c>
      <c r="B21" s="20">
        <v>16</v>
      </c>
      <c r="C21" s="21"/>
      <c r="D21" s="21"/>
    </row>
    <row r="22" spans="1:4" ht="17.25" customHeight="1">
      <c r="A22" s="19" t="s">
        <v>640</v>
      </c>
      <c r="B22" s="20">
        <v>17</v>
      </c>
      <c r="C22" s="21"/>
      <c r="D22" s="21"/>
    </row>
    <row r="23" spans="1:4" ht="17.25" customHeight="1">
      <c r="A23" s="19" t="s">
        <v>641</v>
      </c>
      <c r="B23" s="20">
        <v>18</v>
      </c>
      <c r="C23" s="21"/>
      <c r="D23" s="21"/>
    </row>
    <row r="24" spans="1:4" ht="17.25" customHeight="1">
      <c r="A24" s="19" t="s">
        <v>642</v>
      </c>
      <c r="B24" s="20">
        <v>19</v>
      </c>
      <c r="C24" s="21"/>
      <c r="D24" s="21"/>
    </row>
    <row r="25" spans="1:4" ht="17.25" customHeight="1">
      <c r="A25" s="19" t="s">
        <v>643</v>
      </c>
      <c r="B25" s="20">
        <v>20</v>
      </c>
      <c r="C25" s="21"/>
      <c r="D25" s="21"/>
    </row>
    <row r="26" spans="1:4" ht="17.25" customHeight="1">
      <c r="A26" s="22" t="s">
        <v>644</v>
      </c>
      <c r="B26" s="20">
        <v>21</v>
      </c>
      <c r="C26" s="21"/>
      <c r="D26" s="21"/>
    </row>
    <row r="27" spans="1:4" ht="17.25" customHeight="1">
      <c r="A27" s="19" t="s">
        <v>645</v>
      </c>
      <c r="B27" s="20">
        <v>22</v>
      </c>
      <c r="C27" s="21"/>
      <c r="D27" s="21"/>
    </row>
    <row r="28" spans="1:4" ht="17.25" customHeight="1">
      <c r="A28" s="23" t="s">
        <v>508</v>
      </c>
      <c r="B28" s="20">
        <v>23</v>
      </c>
      <c r="C28" s="23"/>
      <c r="D28" s="23"/>
    </row>
    <row r="29" spans="1:4" ht="17.25" customHeight="1">
      <c r="A29" s="19" t="s">
        <v>509</v>
      </c>
      <c r="B29" s="20">
        <v>24</v>
      </c>
      <c r="C29" s="21"/>
      <c r="D29" s="21"/>
    </row>
    <row r="30" spans="1:4" ht="17.25" customHeight="1">
      <c r="A30" s="24" t="s">
        <v>510</v>
      </c>
      <c r="B30" s="20">
        <v>25</v>
      </c>
      <c r="C30" s="21"/>
      <c r="D30" s="21"/>
    </row>
    <row r="31" spans="1:4" ht="17.25" customHeight="1">
      <c r="A31" s="24" t="s">
        <v>646</v>
      </c>
      <c r="B31" s="20">
        <v>26</v>
      </c>
      <c r="C31" s="21"/>
      <c r="D31" s="21"/>
    </row>
    <row r="32" spans="1:4" ht="17.25" customHeight="1">
      <c r="A32" s="24" t="s">
        <v>647</v>
      </c>
      <c r="B32" s="20">
        <v>27</v>
      </c>
      <c r="C32" s="21"/>
      <c r="D32" s="21"/>
    </row>
    <row r="33" spans="1:4" ht="17.25" customHeight="1">
      <c r="A33" s="24" t="s">
        <v>648</v>
      </c>
      <c r="B33" s="20">
        <v>28</v>
      </c>
      <c r="C33" s="21"/>
      <c r="D33" s="21"/>
    </row>
    <row r="34" spans="1:4" ht="17.25" customHeight="1">
      <c r="A34" s="19" t="s">
        <v>514</v>
      </c>
      <c r="B34" s="20">
        <v>29</v>
      </c>
      <c r="C34" s="21"/>
      <c r="D34" s="21"/>
    </row>
    <row r="35" spans="1:4" ht="17.25" customHeight="1">
      <c r="A35" s="19" t="s">
        <v>649</v>
      </c>
      <c r="B35" s="20">
        <v>30</v>
      </c>
      <c r="C35" s="21"/>
      <c r="D35" s="21"/>
    </row>
    <row r="36" spans="1:4" ht="17.25" customHeight="1">
      <c r="A36" s="19" t="s">
        <v>650</v>
      </c>
      <c r="B36" s="20">
        <v>31</v>
      </c>
      <c r="C36" s="21"/>
      <c r="D36" s="21"/>
    </row>
    <row r="37" spans="1:4" ht="17.25" customHeight="1">
      <c r="A37" s="25" t="s">
        <v>146</v>
      </c>
      <c r="B37" s="26"/>
      <c r="C37" s="25" t="s">
        <v>660</v>
      </c>
      <c r="D37" s="26"/>
    </row>
    <row r="38" spans="1:4" ht="57.75" customHeight="1">
      <c r="A38" s="27"/>
      <c r="B38" s="28"/>
      <c r="C38" s="27"/>
      <c r="D38" s="28"/>
    </row>
    <row r="39" spans="1:4" ht="22.5" customHeight="1">
      <c r="A39" s="29" t="s">
        <v>398</v>
      </c>
      <c r="B39" s="30"/>
      <c r="C39" s="31"/>
      <c r="D39" s="32"/>
    </row>
    <row r="40" ht="14.25">
      <c r="A40" s="33" t="s">
        <v>652</v>
      </c>
    </row>
  </sheetData>
  <sheetProtection/>
  <mergeCells count="7">
    <mergeCell ref="A1:D1"/>
    <mergeCell ref="A2:D2"/>
    <mergeCell ref="A3:D3"/>
    <mergeCell ref="A4:D4"/>
    <mergeCell ref="A39:B39"/>
    <mergeCell ref="A37:B38"/>
    <mergeCell ref="C37:D39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8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667</v>
      </c>
    </row>
    <row r="2" ht="13.5">
      <c r="A2" s="2" t="s">
        <v>668</v>
      </c>
    </row>
    <row r="3" spans="1:3" ht="13.5">
      <c r="A3" s="3" t="s">
        <v>669</v>
      </c>
      <c r="C3" s="4" t="s">
        <v>670</v>
      </c>
    </row>
    <row r="4" ht="12.75">
      <c r="A4" s="3">
        <v>3</v>
      </c>
    </row>
    <row r="6" ht="13.5"/>
    <row r="7" ht="12.75">
      <c r="A7" s="5" t="s">
        <v>671</v>
      </c>
    </row>
    <row r="8" ht="12.75">
      <c r="A8" s="6" t="s">
        <v>672</v>
      </c>
    </row>
    <row r="9" ht="12.75">
      <c r="A9" s="7" t="s">
        <v>673</v>
      </c>
    </row>
    <row r="10" ht="12.75">
      <c r="A10" s="6" t="s">
        <v>674</v>
      </c>
    </row>
    <row r="11" ht="13.5">
      <c r="A11" s="8" t="s">
        <v>675</v>
      </c>
    </row>
    <row r="13" ht="13.5"/>
    <row r="14" ht="13.5">
      <c r="A14" s="4" t="s">
        <v>676</v>
      </c>
    </row>
    <row r="16" ht="13.5"/>
    <row r="17" ht="13.5">
      <c r="C17" s="4" t="s">
        <v>677</v>
      </c>
    </row>
    <row r="20" ht="12.75">
      <c r="A20" s="9" t="s">
        <v>678</v>
      </c>
    </row>
    <row r="26" ht="13.5">
      <c r="C26" s="10" t="s">
        <v>679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workbookViewId="0" topLeftCell="A1">
      <selection activeCell="Q39" sqref="Q39"/>
    </sheetView>
  </sheetViews>
  <sheetFormatPr defaultColWidth="8.875" defaultRowHeight="14.25"/>
  <cols>
    <col min="1" max="1" width="5.375" style="0" customWidth="1"/>
    <col min="2" max="7" width="11.00390625" style="0" customWidth="1"/>
    <col min="8" max="9" width="11.125" style="0" customWidth="1"/>
    <col min="10" max="10" width="11.00390625" style="0" customWidth="1"/>
    <col min="11" max="11" width="16.375" style="0" customWidth="1"/>
  </cols>
  <sheetData>
    <row r="1" spans="1:11" ht="39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58" customFormat="1" ht="24" customHeight="1">
      <c r="A3" s="210" t="s">
        <v>124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4" customHeight="1">
      <c r="A4" s="129" t="s">
        <v>125</v>
      </c>
      <c r="B4" s="129" t="s">
        <v>126</v>
      </c>
      <c r="C4" s="129" t="s">
        <v>127</v>
      </c>
      <c r="D4" s="129" t="s">
        <v>128</v>
      </c>
      <c r="E4" s="200" t="s">
        <v>97</v>
      </c>
      <c r="F4" s="201"/>
      <c r="G4" s="202"/>
      <c r="H4" s="200" t="s">
        <v>129</v>
      </c>
      <c r="I4" s="202"/>
      <c r="J4" s="129" t="s">
        <v>98</v>
      </c>
      <c r="K4" s="129" t="s">
        <v>130</v>
      </c>
    </row>
    <row r="5" spans="1:11" ht="24" customHeight="1">
      <c r="A5" s="129"/>
      <c r="B5" s="129"/>
      <c r="C5" s="129"/>
      <c r="D5" s="129"/>
      <c r="E5" s="129" t="s">
        <v>118</v>
      </c>
      <c r="F5" s="129" t="s">
        <v>131</v>
      </c>
      <c r="G5" s="129"/>
      <c r="H5" s="182" t="s">
        <v>132</v>
      </c>
      <c r="I5" s="182" t="s">
        <v>133</v>
      </c>
      <c r="J5" s="129"/>
      <c r="K5" s="129"/>
    </row>
    <row r="6" spans="1:11" ht="24" customHeight="1">
      <c r="A6" s="129"/>
      <c r="B6" s="129"/>
      <c r="C6" s="129"/>
      <c r="D6" s="129"/>
      <c r="E6" s="129"/>
      <c r="F6" s="129" t="s">
        <v>16</v>
      </c>
      <c r="G6" s="129" t="s">
        <v>134</v>
      </c>
      <c r="H6" s="186"/>
      <c r="I6" s="186"/>
      <c r="J6" s="129"/>
      <c r="K6" s="129"/>
    </row>
    <row r="7" spans="1:11" s="208" customFormat="1" ht="24" customHeight="1">
      <c r="A7" s="443"/>
      <c r="B7" s="215" t="s">
        <v>135</v>
      </c>
      <c r="C7" s="215" t="s">
        <v>136</v>
      </c>
      <c r="D7" s="215" t="s">
        <v>137</v>
      </c>
      <c r="E7" s="215" t="s">
        <v>138</v>
      </c>
      <c r="F7" s="215" t="s">
        <v>139</v>
      </c>
      <c r="G7" s="215" t="s">
        <v>140</v>
      </c>
      <c r="H7" s="215" t="s">
        <v>141</v>
      </c>
      <c r="I7" s="215" t="s">
        <v>142</v>
      </c>
      <c r="J7" s="215" t="s">
        <v>143</v>
      </c>
      <c r="K7" s="215" t="s">
        <v>144</v>
      </c>
    </row>
    <row r="8" spans="1:11" ht="24" customHeight="1">
      <c r="A8" s="444">
        <v>1</v>
      </c>
      <c r="B8" s="445"/>
      <c r="C8" s="445"/>
      <c r="D8" s="445"/>
      <c r="E8" s="445"/>
      <c r="F8" s="445"/>
      <c r="G8" s="445"/>
      <c r="H8" s="19"/>
      <c r="I8" s="405"/>
      <c r="J8" s="445"/>
      <c r="K8" s="21"/>
    </row>
    <row r="9" spans="1:11" ht="24" customHeight="1">
      <c r="A9" s="444">
        <v>2</v>
      </c>
      <c r="B9" s="445"/>
      <c r="C9" s="445"/>
      <c r="D9" s="445"/>
      <c r="E9" s="445"/>
      <c r="F9" s="445"/>
      <c r="G9" s="445"/>
      <c r="H9" s="19"/>
      <c r="I9" s="405"/>
      <c r="J9" s="445"/>
      <c r="K9" s="21"/>
    </row>
    <row r="10" spans="1:11" ht="24" customHeight="1">
      <c r="A10" s="444">
        <v>3</v>
      </c>
      <c r="B10" s="445"/>
      <c r="C10" s="445"/>
      <c r="D10" s="445"/>
      <c r="E10" s="445"/>
      <c r="F10" s="445"/>
      <c r="G10" s="445"/>
      <c r="H10" s="19"/>
      <c r="I10" s="405"/>
      <c r="J10" s="445"/>
      <c r="K10" s="21"/>
    </row>
    <row r="11" spans="1:11" ht="24" customHeight="1">
      <c r="A11" s="444">
        <v>4</v>
      </c>
      <c r="B11" s="445"/>
      <c r="C11" s="445"/>
      <c r="D11" s="445"/>
      <c r="E11" s="445"/>
      <c r="F11" s="445"/>
      <c r="G11" s="445"/>
      <c r="H11" s="19"/>
      <c r="I11" s="405"/>
      <c r="J11" s="445"/>
      <c r="K11" s="21"/>
    </row>
    <row r="12" spans="1:11" ht="24" customHeight="1">
      <c r="A12" s="444">
        <v>5</v>
      </c>
      <c r="B12" s="329"/>
      <c r="C12" s="329"/>
      <c r="D12" s="329"/>
      <c r="E12" s="329"/>
      <c r="F12" s="329"/>
      <c r="G12" s="329"/>
      <c r="H12" s="19"/>
      <c r="I12" s="405"/>
      <c r="J12" s="445"/>
      <c r="K12" s="21"/>
    </row>
    <row r="13" spans="1:11" ht="24" customHeight="1">
      <c r="A13" s="444">
        <v>6</v>
      </c>
      <c r="B13" s="446"/>
      <c r="C13" s="446"/>
      <c r="D13" s="446"/>
      <c r="E13" s="446"/>
      <c r="F13" s="446"/>
      <c r="G13" s="446"/>
      <c r="H13" s="19"/>
      <c r="I13" s="405"/>
      <c r="J13" s="445"/>
      <c r="K13" s="21"/>
    </row>
    <row r="14" spans="1:11" ht="24" customHeight="1">
      <c r="A14" s="444">
        <v>7</v>
      </c>
      <c r="B14" s="445"/>
      <c r="C14" s="445"/>
      <c r="D14" s="445"/>
      <c r="E14" s="445"/>
      <c r="F14" s="445"/>
      <c r="G14" s="445"/>
      <c r="H14" s="19"/>
      <c r="I14" s="405"/>
      <c r="J14" s="445"/>
      <c r="K14" s="21"/>
    </row>
    <row r="15" spans="1:11" ht="24" customHeight="1">
      <c r="A15" s="444">
        <v>8</v>
      </c>
      <c r="B15" s="445"/>
      <c r="C15" s="445"/>
      <c r="D15" s="445"/>
      <c r="E15" s="445"/>
      <c r="F15" s="445"/>
      <c r="G15" s="445"/>
      <c r="H15" s="19"/>
      <c r="I15" s="405"/>
      <c r="J15" s="445"/>
      <c r="K15" s="21"/>
    </row>
    <row r="16" spans="1:11" ht="24" customHeight="1">
      <c r="A16" s="444">
        <v>9</v>
      </c>
      <c r="B16" s="445"/>
      <c r="C16" s="445"/>
      <c r="D16" s="445"/>
      <c r="E16" s="445"/>
      <c r="F16" s="445"/>
      <c r="G16" s="445"/>
      <c r="H16" s="405"/>
      <c r="I16" s="405"/>
      <c r="J16" s="445"/>
      <c r="K16" s="21"/>
    </row>
    <row r="17" spans="1:11" ht="24" customHeight="1">
      <c r="A17" s="330" t="s">
        <v>118</v>
      </c>
      <c r="B17" s="219"/>
      <c r="C17" s="219" t="s">
        <v>145</v>
      </c>
      <c r="D17" s="219" t="s">
        <v>145</v>
      </c>
      <c r="E17" s="399"/>
      <c r="F17" s="399"/>
      <c r="G17" s="399"/>
      <c r="H17" s="220"/>
      <c r="I17" s="220"/>
      <c r="J17" s="452"/>
      <c r="K17" s="219" t="s">
        <v>145</v>
      </c>
    </row>
    <row r="18" spans="1:11" ht="55.5" customHeight="1">
      <c r="A18" s="393" t="s">
        <v>146</v>
      </c>
      <c r="B18" s="447"/>
      <c r="C18" s="447"/>
      <c r="D18" s="447"/>
      <c r="E18" s="447"/>
      <c r="F18" s="447"/>
      <c r="G18" s="408"/>
      <c r="H18" s="393" t="s">
        <v>123</v>
      </c>
      <c r="I18" s="394"/>
      <c r="J18" s="394"/>
      <c r="K18" s="417"/>
    </row>
    <row r="19" spans="1:11" ht="29.25" customHeight="1">
      <c r="A19" s="448" t="s">
        <v>147</v>
      </c>
      <c r="B19" s="449"/>
      <c r="C19" s="449"/>
      <c r="D19" s="449"/>
      <c r="E19" s="449"/>
      <c r="F19" s="449"/>
      <c r="G19" s="450"/>
      <c r="H19" s="451"/>
      <c r="I19" s="453"/>
      <c r="J19" s="453"/>
      <c r="K19" s="454"/>
    </row>
    <row r="20" spans="1:11" ht="23.25" customHeight="1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</row>
    <row r="21" ht="18.75">
      <c r="K21" s="181"/>
    </row>
  </sheetData>
  <sheetProtection/>
  <mergeCells count="20">
    <mergeCell ref="A1:K1"/>
    <mergeCell ref="A2:K2"/>
    <mergeCell ref="A3:K3"/>
    <mergeCell ref="E4:G4"/>
    <mergeCell ref="H4:I4"/>
    <mergeCell ref="F5:G5"/>
    <mergeCell ref="A17:B17"/>
    <mergeCell ref="A18:G18"/>
    <mergeCell ref="A19:G19"/>
    <mergeCell ref="A20:K20"/>
    <mergeCell ref="A4:A6"/>
    <mergeCell ref="B4:B6"/>
    <mergeCell ref="C4:C6"/>
    <mergeCell ref="D4:D6"/>
    <mergeCell ref="E5:E6"/>
    <mergeCell ref="H5:H6"/>
    <mergeCell ref="I5:I6"/>
    <mergeCell ref="J4:J6"/>
    <mergeCell ref="K4:K6"/>
    <mergeCell ref="H18:K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53"/>
  <sheetViews>
    <sheetView view="pageBreakPreview" zoomScaleSheetLayoutView="100" workbookViewId="0" topLeftCell="A34">
      <selection activeCell="G52" sqref="G52:J53"/>
    </sheetView>
  </sheetViews>
  <sheetFormatPr defaultColWidth="8.875" defaultRowHeight="14.25"/>
  <cols>
    <col min="1" max="1" width="5.50390625" style="0" customWidth="1"/>
    <col min="2" max="2" width="19.50390625" style="0" customWidth="1"/>
    <col min="3" max="5" width="12.375" style="0" customWidth="1"/>
    <col min="6" max="6" width="15.625" style="0" customWidth="1"/>
    <col min="7" max="8" width="14.125" style="0" customWidth="1"/>
    <col min="9" max="9" width="15.50390625" style="0" customWidth="1"/>
    <col min="10" max="10" width="12.375" style="0" customWidth="1"/>
  </cols>
  <sheetData>
    <row r="1" spans="1:10" ht="39.75" customHeight="1">
      <c r="A1" s="13" t="s">
        <v>148</v>
      </c>
      <c r="B1" s="13"/>
      <c r="C1" s="13"/>
      <c r="D1" s="13"/>
      <c r="E1" s="13"/>
      <c r="F1" s="13"/>
      <c r="G1" s="13"/>
      <c r="H1" s="13"/>
      <c r="I1" s="13"/>
      <c r="J1" s="80"/>
    </row>
    <row r="2" spans="1:10" ht="15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210" t="s">
        <v>149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24" customHeight="1">
      <c r="A4" s="129" t="s">
        <v>125</v>
      </c>
      <c r="B4" s="182" t="s">
        <v>150</v>
      </c>
      <c r="C4" s="239" t="s">
        <v>151</v>
      </c>
      <c r="D4" s="182" t="s">
        <v>152</v>
      </c>
      <c r="E4" s="182" t="s">
        <v>153</v>
      </c>
      <c r="F4" s="129" t="s">
        <v>97</v>
      </c>
      <c r="G4" s="129" t="s">
        <v>129</v>
      </c>
      <c r="H4" s="129"/>
      <c r="I4" s="129" t="s">
        <v>98</v>
      </c>
      <c r="J4" s="129" t="s">
        <v>130</v>
      </c>
    </row>
    <row r="5" spans="1:10" ht="24" customHeight="1">
      <c r="A5" s="18"/>
      <c r="B5" s="185"/>
      <c r="C5" s="241"/>
      <c r="D5" s="186"/>
      <c r="E5" s="185"/>
      <c r="F5" s="129"/>
      <c r="G5" s="129" t="s">
        <v>132</v>
      </c>
      <c r="H5" s="129" t="s">
        <v>133</v>
      </c>
      <c r="I5" s="129"/>
      <c r="J5" s="129"/>
    </row>
    <row r="6" spans="1:10" s="208" customFormat="1" ht="24" customHeight="1">
      <c r="A6" s="268"/>
      <c r="B6" s="308" t="s">
        <v>135</v>
      </c>
      <c r="C6" s="308" t="s">
        <v>136</v>
      </c>
      <c r="D6" s="308" t="s">
        <v>137</v>
      </c>
      <c r="E6" s="308" t="s">
        <v>138</v>
      </c>
      <c r="F6" s="308" t="s">
        <v>139</v>
      </c>
      <c r="G6" s="215" t="s">
        <v>140</v>
      </c>
      <c r="H6" s="215" t="s">
        <v>141</v>
      </c>
      <c r="I6" s="215" t="s">
        <v>142</v>
      </c>
      <c r="J6" s="215" t="s">
        <v>143</v>
      </c>
    </row>
    <row r="7" spans="1:10" s="208" customFormat="1" ht="24" customHeight="1">
      <c r="A7" s="431" t="s">
        <v>154</v>
      </c>
      <c r="B7" s="432" t="s">
        <v>155</v>
      </c>
      <c r="C7" s="433"/>
      <c r="D7" s="433"/>
      <c r="E7" s="433"/>
      <c r="F7" s="434">
        <f aca="true" t="shared" si="0" ref="F7:H7">SUM(F8:F15)</f>
        <v>14187.93</v>
      </c>
      <c r="G7" s="434">
        <f t="shared" si="0"/>
        <v>0</v>
      </c>
      <c r="H7" s="434">
        <f t="shared" si="0"/>
        <v>2884.93</v>
      </c>
      <c r="I7" s="434">
        <f aca="true" t="shared" si="1" ref="I7:I50">F7+G7-H7</f>
        <v>11303</v>
      </c>
      <c r="J7" s="433"/>
    </row>
    <row r="8" spans="1:10" s="208" customFormat="1" ht="24" customHeight="1">
      <c r="A8" s="433" t="s">
        <v>156</v>
      </c>
      <c r="B8" s="435" t="s">
        <v>157</v>
      </c>
      <c r="C8" s="436" t="s">
        <v>158</v>
      </c>
      <c r="D8" s="436" t="s">
        <v>158</v>
      </c>
      <c r="E8" s="433" t="s">
        <v>159</v>
      </c>
      <c r="F8" s="437">
        <v>51.09</v>
      </c>
      <c r="G8" s="437"/>
      <c r="H8" s="437">
        <v>51.09</v>
      </c>
      <c r="I8" s="437">
        <f t="shared" si="1"/>
        <v>0</v>
      </c>
      <c r="J8" s="433" t="s">
        <v>160</v>
      </c>
    </row>
    <row r="9" spans="1:10" s="208" customFormat="1" ht="24" customHeight="1">
      <c r="A9" s="433" t="s">
        <v>161</v>
      </c>
      <c r="B9" s="435" t="s">
        <v>162</v>
      </c>
      <c r="C9" s="436" t="s">
        <v>158</v>
      </c>
      <c r="D9" s="436" t="s">
        <v>158</v>
      </c>
      <c r="E9" s="433" t="s">
        <v>159</v>
      </c>
      <c r="F9" s="437">
        <v>279.15</v>
      </c>
      <c r="G9" s="437"/>
      <c r="H9" s="437">
        <v>279.15</v>
      </c>
      <c r="I9" s="437">
        <f t="shared" si="1"/>
        <v>0</v>
      </c>
      <c r="J9" s="433" t="s">
        <v>160</v>
      </c>
    </row>
    <row r="10" spans="1:10" s="208" customFormat="1" ht="24" customHeight="1">
      <c r="A10" s="433" t="s">
        <v>163</v>
      </c>
      <c r="B10" s="435" t="s">
        <v>164</v>
      </c>
      <c r="C10" s="436" t="s">
        <v>158</v>
      </c>
      <c r="D10" s="436" t="s">
        <v>158</v>
      </c>
      <c r="E10" s="433" t="s">
        <v>159</v>
      </c>
      <c r="F10" s="437">
        <v>165.28</v>
      </c>
      <c r="G10" s="437"/>
      <c r="H10" s="437">
        <v>165.28</v>
      </c>
      <c r="I10" s="437">
        <f t="shared" si="1"/>
        <v>0</v>
      </c>
      <c r="J10" s="433" t="s">
        <v>160</v>
      </c>
    </row>
    <row r="11" spans="1:10" s="208" customFormat="1" ht="24" customHeight="1">
      <c r="A11" s="433" t="s">
        <v>165</v>
      </c>
      <c r="B11" s="435" t="s">
        <v>166</v>
      </c>
      <c r="C11" s="436" t="s">
        <v>158</v>
      </c>
      <c r="D11" s="436" t="s">
        <v>158</v>
      </c>
      <c r="E11" s="433" t="s">
        <v>159</v>
      </c>
      <c r="F11" s="437">
        <v>78</v>
      </c>
      <c r="G11" s="437"/>
      <c r="H11" s="437">
        <v>78</v>
      </c>
      <c r="I11" s="437">
        <f t="shared" si="1"/>
        <v>0</v>
      </c>
      <c r="J11" s="433" t="s">
        <v>160</v>
      </c>
    </row>
    <row r="12" spans="1:10" s="208" customFormat="1" ht="24" customHeight="1">
      <c r="A12" s="433" t="s">
        <v>167</v>
      </c>
      <c r="B12" s="435" t="s">
        <v>168</v>
      </c>
      <c r="C12" s="436" t="s">
        <v>158</v>
      </c>
      <c r="D12" s="436" t="s">
        <v>158</v>
      </c>
      <c r="E12" s="433" t="s">
        <v>159</v>
      </c>
      <c r="F12" s="437">
        <v>290.48</v>
      </c>
      <c r="G12" s="437"/>
      <c r="H12" s="437">
        <v>290.48</v>
      </c>
      <c r="I12" s="437">
        <f t="shared" si="1"/>
        <v>0</v>
      </c>
      <c r="J12" s="433" t="s">
        <v>160</v>
      </c>
    </row>
    <row r="13" spans="1:10" s="208" customFormat="1" ht="24" customHeight="1">
      <c r="A13" s="433" t="s">
        <v>169</v>
      </c>
      <c r="B13" s="435" t="s">
        <v>170</v>
      </c>
      <c r="C13" s="436" t="s">
        <v>158</v>
      </c>
      <c r="D13" s="436" t="s">
        <v>158</v>
      </c>
      <c r="E13" s="433" t="s">
        <v>159</v>
      </c>
      <c r="F13" s="437">
        <v>20.93</v>
      </c>
      <c r="G13" s="437"/>
      <c r="H13" s="437">
        <v>20.93</v>
      </c>
      <c r="I13" s="437">
        <f t="shared" si="1"/>
        <v>0</v>
      </c>
      <c r="J13" s="433" t="s">
        <v>160</v>
      </c>
    </row>
    <row r="14" spans="1:10" s="208" customFormat="1" ht="24" customHeight="1">
      <c r="A14" s="433" t="s">
        <v>171</v>
      </c>
      <c r="B14" s="435" t="s">
        <v>172</v>
      </c>
      <c r="C14" s="436" t="s">
        <v>158</v>
      </c>
      <c r="D14" s="436" t="s">
        <v>158</v>
      </c>
      <c r="E14" s="433" t="s">
        <v>159</v>
      </c>
      <c r="F14" s="437">
        <v>2000</v>
      </c>
      <c r="G14" s="437"/>
      <c r="H14" s="437">
        <v>2000</v>
      </c>
      <c r="I14" s="437">
        <f t="shared" si="1"/>
        <v>0</v>
      </c>
      <c r="J14" s="433" t="s">
        <v>160</v>
      </c>
    </row>
    <row r="15" spans="1:10" s="208" customFormat="1" ht="24" customHeight="1">
      <c r="A15" s="433" t="s">
        <v>173</v>
      </c>
      <c r="B15" s="435" t="s">
        <v>174</v>
      </c>
      <c r="C15" s="433" t="s">
        <v>175</v>
      </c>
      <c r="D15" s="436" t="s">
        <v>158</v>
      </c>
      <c r="E15" s="433" t="s">
        <v>159</v>
      </c>
      <c r="F15" s="437">
        <v>11303</v>
      </c>
      <c r="G15" s="437"/>
      <c r="H15" s="437"/>
      <c r="I15" s="437">
        <f t="shared" si="1"/>
        <v>11303</v>
      </c>
      <c r="J15" s="433" t="s">
        <v>176</v>
      </c>
    </row>
    <row r="16" spans="1:10" s="208" customFormat="1" ht="24" customHeight="1">
      <c r="A16" s="431" t="s">
        <v>177</v>
      </c>
      <c r="B16" s="432" t="s">
        <v>178</v>
      </c>
      <c r="C16" s="436" t="s">
        <v>179</v>
      </c>
      <c r="D16" s="438" t="s">
        <v>180</v>
      </c>
      <c r="E16" s="433"/>
      <c r="F16" s="434">
        <f aca="true" t="shared" si="2" ref="F16:H16">SUM(F17:F50)</f>
        <v>20818.789999999994</v>
      </c>
      <c r="G16" s="434">
        <f t="shared" si="2"/>
        <v>644.41</v>
      </c>
      <c r="H16" s="434">
        <f t="shared" si="2"/>
        <v>21463.199999999993</v>
      </c>
      <c r="I16" s="434">
        <f t="shared" si="1"/>
        <v>0</v>
      </c>
      <c r="J16" s="433" t="s">
        <v>160</v>
      </c>
    </row>
    <row r="17" spans="1:10" s="208" customFormat="1" ht="24" customHeight="1">
      <c r="A17" s="433" t="s">
        <v>156</v>
      </c>
      <c r="B17" s="435" t="s">
        <v>181</v>
      </c>
      <c r="C17" s="436" t="s">
        <v>179</v>
      </c>
      <c r="D17" s="438" t="s">
        <v>180</v>
      </c>
      <c r="E17" s="433" t="s">
        <v>159</v>
      </c>
      <c r="F17" s="437">
        <v>42.48</v>
      </c>
      <c r="G17" s="437"/>
      <c r="H17" s="437">
        <v>42.48</v>
      </c>
      <c r="I17" s="437">
        <f t="shared" si="1"/>
        <v>0</v>
      </c>
      <c r="J17" s="433" t="s">
        <v>160</v>
      </c>
    </row>
    <row r="18" spans="1:10" s="208" customFormat="1" ht="24" customHeight="1">
      <c r="A18" s="433" t="s">
        <v>161</v>
      </c>
      <c r="B18" s="435" t="s">
        <v>182</v>
      </c>
      <c r="C18" s="436" t="s">
        <v>179</v>
      </c>
      <c r="D18" s="438" t="s">
        <v>183</v>
      </c>
      <c r="E18" s="433" t="s">
        <v>159</v>
      </c>
      <c r="F18" s="437">
        <v>200</v>
      </c>
      <c r="G18" s="437"/>
      <c r="H18" s="437">
        <v>200</v>
      </c>
      <c r="I18" s="437">
        <f t="shared" si="1"/>
        <v>0</v>
      </c>
      <c r="J18" s="433" t="s">
        <v>160</v>
      </c>
    </row>
    <row r="19" spans="1:10" s="208" customFormat="1" ht="24" customHeight="1">
      <c r="A19" s="433" t="s">
        <v>163</v>
      </c>
      <c r="B19" s="435" t="s">
        <v>184</v>
      </c>
      <c r="C19" s="436" t="s">
        <v>179</v>
      </c>
      <c r="D19" s="438" t="s">
        <v>180</v>
      </c>
      <c r="E19" s="433" t="s">
        <v>159</v>
      </c>
      <c r="F19" s="437">
        <v>59.05</v>
      </c>
      <c r="G19" s="437"/>
      <c r="H19" s="437">
        <v>59.05</v>
      </c>
      <c r="I19" s="437">
        <f t="shared" si="1"/>
        <v>0</v>
      </c>
      <c r="J19" s="433" t="s">
        <v>160</v>
      </c>
    </row>
    <row r="20" spans="1:10" s="208" customFormat="1" ht="24" customHeight="1">
      <c r="A20" s="433" t="s">
        <v>165</v>
      </c>
      <c r="B20" s="435" t="s">
        <v>185</v>
      </c>
      <c r="C20" s="436" t="s">
        <v>179</v>
      </c>
      <c r="D20" s="438" t="s">
        <v>180</v>
      </c>
      <c r="E20" s="433" t="s">
        <v>159</v>
      </c>
      <c r="F20" s="437">
        <v>32</v>
      </c>
      <c r="G20" s="437"/>
      <c r="H20" s="437">
        <v>32</v>
      </c>
      <c r="I20" s="437">
        <f t="shared" si="1"/>
        <v>0</v>
      </c>
      <c r="J20" s="433" t="s">
        <v>160</v>
      </c>
    </row>
    <row r="21" spans="1:10" s="208" customFormat="1" ht="24" customHeight="1">
      <c r="A21" s="433" t="s">
        <v>167</v>
      </c>
      <c r="B21" s="435" t="s">
        <v>186</v>
      </c>
      <c r="C21" s="436" t="s">
        <v>179</v>
      </c>
      <c r="D21" s="438" t="s">
        <v>180</v>
      </c>
      <c r="E21" s="433" t="s">
        <v>159</v>
      </c>
      <c r="F21" s="437">
        <v>1.56</v>
      </c>
      <c r="G21" s="437"/>
      <c r="H21" s="437">
        <v>1.56</v>
      </c>
      <c r="I21" s="437">
        <f t="shared" si="1"/>
        <v>0</v>
      </c>
      <c r="J21" s="433" t="s">
        <v>160</v>
      </c>
    </row>
    <row r="22" spans="1:10" s="208" customFormat="1" ht="24" customHeight="1">
      <c r="A22" s="433" t="s">
        <v>169</v>
      </c>
      <c r="B22" s="435" t="s">
        <v>187</v>
      </c>
      <c r="C22" s="436" t="s">
        <v>179</v>
      </c>
      <c r="D22" s="438" t="s">
        <v>180</v>
      </c>
      <c r="E22" s="433" t="s">
        <v>159</v>
      </c>
      <c r="F22" s="437">
        <v>42.5</v>
      </c>
      <c r="G22" s="437"/>
      <c r="H22" s="437">
        <v>42.5</v>
      </c>
      <c r="I22" s="437">
        <f t="shared" si="1"/>
        <v>0</v>
      </c>
      <c r="J22" s="433" t="s">
        <v>160</v>
      </c>
    </row>
    <row r="23" spans="1:10" s="208" customFormat="1" ht="24" customHeight="1">
      <c r="A23" s="433" t="s">
        <v>171</v>
      </c>
      <c r="B23" s="435" t="s">
        <v>188</v>
      </c>
      <c r="C23" s="436" t="s">
        <v>179</v>
      </c>
      <c r="D23" s="438" t="s">
        <v>180</v>
      </c>
      <c r="E23" s="433" t="s">
        <v>159</v>
      </c>
      <c r="F23" s="437">
        <v>13561.32</v>
      </c>
      <c r="G23" s="437"/>
      <c r="H23" s="437">
        <v>13561.32</v>
      </c>
      <c r="I23" s="437">
        <f t="shared" si="1"/>
        <v>0</v>
      </c>
      <c r="J23" s="433" t="s">
        <v>160</v>
      </c>
    </row>
    <row r="24" spans="1:10" s="208" customFormat="1" ht="24" customHeight="1">
      <c r="A24" s="433" t="s">
        <v>173</v>
      </c>
      <c r="B24" s="435" t="s">
        <v>189</v>
      </c>
      <c r="C24" s="436" t="s">
        <v>179</v>
      </c>
      <c r="D24" s="438" t="s">
        <v>180</v>
      </c>
      <c r="E24" s="433" t="s">
        <v>159</v>
      </c>
      <c r="F24" s="437">
        <v>2856.93</v>
      </c>
      <c r="G24" s="437"/>
      <c r="H24" s="437">
        <v>2856.93</v>
      </c>
      <c r="I24" s="437">
        <f t="shared" si="1"/>
        <v>0</v>
      </c>
      <c r="J24" s="433" t="s">
        <v>160</v>
      </c>
    </row>
    <row r="25" spans="1:10" s="208" customFormat="1" ht="24" customHeight="1">
      <c r="A25" s="433" t="s">
        <v>190</v>
      </c>
      <c r="B25" s="435" t="s">
        <v>191</v>
      </c>
      <c r="C25" s="436" t="s">
        <v>179</v>
      </c>
      <c r="D25" s="438" t="s">
        <v>180</v>
      </c>
      <c r="E25" s="433" t="s">
        <v>159</v>
      </c>
      <c r="F25" s="437">
        <v>332.36</v>
      </c>
      <c r="G25" s="437"/>
      <c r="H25" s="437">
        <v>332.36</v>
      </c>
      <c r="I25" s="437">
        <f t="shared" si="1"/>
        <v>0</v>
      </c>
      <c r="J25" s="433" t="s">
        <v>160</v>
      </c>
    </row>
    <row r="26" spans="1:10" s="208" customFormat="1" ht="24" customHeight="1">
      <c r="A26" s="433" t="s">
        <v>192</v>
      </c>
      <c r="B26" s="435" t="s">
        <v>193</v>
      </c>
      <c r="C26" s="436" t="s">
        <v>179</v>
      </c>
      <c r="D26" s="438" t="s">
        <v>180</v>
      </c>
      <c r="E26" s="433" t="s">
        <v>159</v>
      </c>
      <c r="F26" s="437">
        <v>978.76</v>
      </c>
      <c r="G26" s="437"/>
      <c r="H26" s="437">
        <v>978.76</v>
      </c>
      <c r="I26" s="437">
        <f t="shared" si="1"/>
        <v>0</v>
      </c>
      <c r="J26" s="433" t="s">
        <v>160</v>
      </c>
    </row>
    <row r="27" spans="1:10" s="208" customFormat="1" ht="24" customHeight="1">
      <c r="A27" s="433" t="s">
        <v>194</v>
      </c>
      <c r="B27" s="435" t="s">
        <v>195</v>
      </c>
      <c r="C27" s="436" t="s">
        <v>179</v>
      </c>
      <c r="D27" s="438" t="s">
        <v>180</v>
      </c>
      <c r="E27" s="433" t="s">
        <v>159</v>
      </c>
      <c r="F27" s="437">
        <v>1269.07</v>
      </c>
      <c r="G27" s="437"/>
      <c r="H27" s="437">
        <v>1269.07</v>
      </c>
      <c r="I27" s="437">
        <f t="shared" si="1"/>
        <v>0</v>
      </c>
      <c r="J27" s="433" t="s">
        <v>160</v>
      </c>
    </row>
    <row r="28" spans="1:10" s="208" customFormat="1" ht="24" customHeight="1">
      <c r="A28" s="433" t="s">
        <v>196</v>
      </c>
      <c r="B28" s="435" t="s">
        <v>197</v>
      </c>
      <c r="C28" s="436" t="s">
        <v>179</v>
      </c>
      <c r="D28" s="438" t="s">
        <v>180</v>
      </c>
      <c r="E28" s="433" t="s">
        <v>159</v>
      </c>
      <c r="F28" s="437">
        <v>38.5</v>
      </c>
      <c r="G28" s="437"/>
      <c r="H28" s="437">
        <v>38.5</v>
      </c>
      <c r="I28" s="437">
        <f t="shared" si="1"/>
        <v>0</v>
      </c>
      <c r="J28" s="433" t="s">
        <v>160</v>
      </c>
    </row>
    <row r="29" spans="1:10" s="208" customFormat="1" ht="24" customHeight="1">
      <c r="A29" s="433" t="s">
        <v>198</v>
      </c>
      <c r="B29" s="435" t="s">
        <v>199</v>
      </c>
      <c r="C29" s="436" t="s">
        <v>179</v>
      </c>
      <c r="D29" s="438" t="s">
        <v>180</v>
      </c>
      <c r="E29" s="433" t="s">
        <v>159</v>
      </c>
      <c r="F29" s="437">
        <v>147.8</v>
      </c>
      <c r="G29" s="437"/>
      <c r="H29" s="437">
        <v>147.8</v>
      </c>
      <c r="I29" s="437">
        <f t="shared" si="1"/>
        <v>0</v>
      </c>
      <c r="J29" s="433" t="s">
        <v>160</v>
      </c>
    </row>
    <row r="30" spans="1:10" s="208" customFormat="1" ht="24" customHeight="1">
      <c r="A30" s="433" t="s">
        <v>200</v>
      </c>
      <c r="B30" s="435" t="s">
        <v>201</v>
      </c>
      <c r="C30" s="436" t="s">
        <v>179</v>
      </c>
      <c r="D30" s="438" t="s">
        <v>180</v>
      </c>
      <c r="E30" s="433" t="s">
        <v>159</v>
      </c>
      <c r="F30" s="437">
        <v>100.71</v>
      </c>
      <c r="G30" s="437"/>
      <c r="H30" s="437">
        <v>100.71</v>
      </c>
      <c r="I30" s="437">
        <f t="shared" si="1"/>
        <v>0</v>
      </c>
      <c r="J30" s="433" t="s">
        <v>160</v>
      </c>
    </row>
    <row r="31" spans="1:10" s="208" customFormat="1" ht="24" customHeight="1">
      <c r="A31" s="433" t="s">
        <v>202</v>
      </c>
      <c r="B31" s="435" t="s">
        <v>203</v>
      </c>
      <c r="C31" s="436" t="s">
        <v>179</v>
      </c>
      <c r="D31" s="438" t="s">
        <v>180</v>
      </c>
      <c r="E31" s="433" t="s">
        <v>159</v>
      </c>
      <c r="F31" s="437">
        <v>65</v>
      </c>
      <c r="G31" s="437"/>
      <c r="H31" s="437">
        <v>65</v>
      </c>
      <c r="I31" s="437">
        <f t="shared" si="1"/>
        <v>0</v>
      </c>
      <c r="J31" s="433" t="s">
        <v>160</v>
      </c>
    </row>
    <row r="32" spans="1:10" s="208" customFormat="1" ht="24" customHeight="1">
      <c r="A32" s="433" t="s">
        <v>204</v>
      </c>
      <c r="B32" s="435" t="s">
        <v>205</v>
      </c>
      <c r="C32" s="436" t="s">
        <v>179</v>
      </c>
      <c r="D32" s="438" t="s">
        <v>180</v>
      </c>
      <c r="E32" s="433" t="s">
        <v>159</v>
      </c>
      <c r="F32" s="437">
        <v>12.5</v>
      </c>
      <c r="G32" s="437"/>
      <c r="H32" s="437">
        <v>12.5</v>
      </c>
      <c r="I32" s="437">
        <f t="shared" si="1"/>
        <v>0</v>
      </c>
      <c r="J32" s="433" t="s">
        <v>160</v>
      </c>
    </row>
    <row r="33" spans="1:10" s="208" customFormat="1" ht="24" customHeight="1">
      <c r="A33" s="433" t="s">
        <v>206</v>
      </c>
      <c r="B33" s="435" t="s">
        <v>207</v>
      </c>
      <c r="C33" s="436" t="s">
        <v>179</v>
      </c>
      <c r="D33" s="438" t="s">
        <v>180</v>
      </c>
      <c r="E33" s="433" t="s">
        <v>159</v>
      </c>
      <c r="F33" s="437">
        <v>15.8</v>
      </c>
      <c r="G33" s="437"/>
      <c r="H33" s="437">
        <v>15.8</v>
      </c>
      <c r="I33" s="437">
        <f t="shared" si="1"/>
        <v>0</v>
      </c>
      <c r="J33" s="433" t="s">
        <v>160</v>
      </c>
    </row>
    <row r="34" spans="1:10" s="208" customFormat="1" ht="24" customHeight="1">
      <c r="A34" s="433" t="s">
        <v>208</v>
      </c>
      <c r="B34" s="435" t="s">
        <v>209</v>
      </c>
      <c r="C34" s="436" t="s">
        <v>179</v>
      </c>
      <c r="D34" s="438" t="s">
        <v>180</v>
      </c>
      <c r="E34" s="433" t="s">
        <v>159</v>
      </c>
      <c r="F34" s="437">
        <v>15.8</v>
      </c>
      <c r="G34" s="437"/>
      <c r="H34" s="437">
        <v>15.8</v>
      </c>
      <c r="I34" s="437">
        <f t="shared" si="1"/>
        <v>0</v>
      </c>
      <c r="J34" s="433" t="s">
        <v>160</v>
      </c>
    </row>
    <row r="35" spans="1:10" s="208" customFormat="1" ht="24" customHeight="1">
      <c r="A35" s="433" t="s">
        <v>210</v>
      </c>
      <c r="B35" s="435" t="s">
        <v>211</v>
      </c>
      <c r="C35" s="436" t="s">
        <v>179</v>
      </c>
      <c r="D35" s="438" t="s">
        <v>180</v>
      </c>
      <c r="E35" s="433" t="s">
        <v>159</v>
      </c>
      <c r="F35" s="437">
        <v>15.8</v>
      </c>
      <c r="G35" s="437"/>
      <c r="H35" s="437">
        <v>15.8</v>
      </c>
      <c r="I35" s="437">
        <f t="shared" si="1"/>
        <v>0</v>
      </c>
      <c r="J35" s="433" t="s">
        <v>160</v>
      </c>
    </row>
    <row r="36" spans="1:10" s="208" customFormat="1" ht="24" customHeight="1">
      <c r="A36" s="433" t="s">
        <v>212</v>
      </c>
      <c r="B36" s="435" t="s">
        <v>213</v>
      </c>
      <c r="C36" s="436" t="s">
        <v>179</v>
      </c>
      <c r="D36" s="438" t="s">
        <v>180</v>
      </c>
      <c r="E36" s="433" t="s">
        <v>159</v>
      </c>
      <c r="F36" s="437">
        <v>480</v>
      </c>
      <c r="G36" s="437"/>
      <c r="H36" s="437">
        <v>480</v>
      </c>
      <c r="I36" s="437">
        <f t="shared" si="1"/>
        <v>0</v>
      </c>
      <c r="J36" s="433" t="s">
        <v>160</v>
      </c>
    </row>
    <row r="37" spans="1:10" s="208" customFormat="1" ht="24" customHeight="1">
      <c r="A37" s="433" t="s">
        <v>214</v>
      </c>
      <c r="B37" s="435" t="s">
        <v>215</v>
      </c>
      <c r="C37" s="436" t="s">
        <v>179</v>
      </c>
      <c r="D37" s="438" t="s">
        <v>180</v>
      </c>
      <c r="E37" s="433" t="s">
        <v>159</v>
      </c>
      <c r="F37" s="437">
        <v>700</v>
      </c>
      <c r="G37" s="437"/>
      <c r="H37" s="437">
        <v>700</v>
      </c>
      <c r="I37" s="437">
        <f t="shared" si="1"/>
        <v>0</v>
      </c>
      <c r="J37" s="433" t="s">
        <v>160</v>
      </c>
    </row>
    <row r="38" spans="1:10" s="208" customFormat="1" ht="24" customHeight="1">
      <c r="A38" s="433" t="s">
        <v>216</v>
      </c>
      <c r="B38" s="435" t="s">
        <v>217</v>
      </c>
      <c r="C38" s="436" t="s">
        <v>179</v>
      </c>
      <c r="D38" s="438" t="s">
        <v>180</v>
      </c>
      <c r="E38" s="433" t="s">
        <v>159</v>
      </c>
      <c r="F38" s="437">
        <v>145.26</v>
      </c>
      <c r="G38" s="437"/>
      <c r="H38" s="437">
        <v>145.26</v>
      </c>
      <c r="I38" s="437">
        <f t="shared" si="1"/>
        <v>0</v>
      </c>
      <c r="J38" s="433" t="s">
        <v>160</v>
      </c>
    </row>
    <row r="39" spans="1:10" s="208" customFormat="1" ht="24" customHeight="1">
      <c r="A39" s="433" t="s">
        <v>218</v>
      </c>
      <c r="B39" s="435" t="s">
        <v>219</v>
      </c>
      <c r="C39" s="436" t="s">
        <v>179</v>
      </c>
      <c r="D39" s="438" t="s">
        <v>180</v>
      </c>
      <c r="E39" s="433" t="s">
        <v>159</v>
      </c>
      <c r="F39" s="437">
        <v>100</v>
      </c>
      <c r="G39" s="437"/>
      <c r="H39" s="437">
        <v>100</v>
      </c>
      <c r="I39" s="437">
        <f t="shared" si="1"/>
        <v>0</v>
      </c>
      <c r="J39" s="433" t="s">
        <v>160</v>
      </c>
    </row>
    <row r="40" spans="1:10" s="208" customFormat="1" ht="24" customHeight="1">
      <c r="A40" s="433" t="s">
        <v>220</v>
      </c>
      <c r="B40" s="435" t="s">
        <v>221</v>
      </c>
      <c r="C40" s="436" t="s">
        <v>179</v>
      </c>
      <c r="D40" s="438" t="s">
        <v>180</v>
      </c>
      <c r="E40" s="433" t="s">
        <v>159</v>
      </c>
      <c r="F40" s="437">
        <v>-20.76</v>
      </c>
      <c r="G40" s="437">
        <v>20.76</v>
      </c>
      <c r="H40" s="437"/>
      <c r="I40" s="437">
        <f t="shared" si="1"/>
        <v>0</v>
      </c>
      <c r="J40" s="433" t="s">
        <v>160</v>
      </c>
    </row>
    <row r="41" spans="1:10" s="208" customFormat="1" ht="24" customHeight="1">
      <c r="A41" s="433" t="s">
        <v>222</v>
      </c>
      <c r="B41" s="435" t="s">
        <v>223</v>
      </c>
      <c r="C41" s="436" t="s">
        <v>179</v>
      </c>
      <c r="D41" s="438" t="s">
        <v>180</v>
      </c>
      <c r="E41" s="433" t="s">
        <v>159</v>
      </c>
      <c r="F41" s="437">
        <v>-17.47</v>
      </c>
      <c r="G41" s="437">
        <v>17.47</v>
      </c>
      <c r="H41" s="437"/>
      <c r="I41" s="437">
        <f t="shared" si="1"/>
        <v>0</v>
      </c>
      <c r="J41" s="433" t="s">
        <v>160</v>
      </c>
    </row>
    <row r="42" spans="1:10" s="208" customFormat="1" ht="24" customHeight="1">
      <c r="A42" s="433" t="s">
        <v>224</v>
      </c>
      <c r="B42" s="435" t="s">
        <v>225</v>
      </c>
      <c r="C42" s="436" t="s">
        <v>179</v>
      </c>
      <c r="D42" s="438" t="s">
        <v>180</v>
      </c>
      <c r="E42" s="433" t="s">
        <v>159</v>
      </c>
      <c r="F42" s="437">
        <v>-107.68</v>
      </c>
      <c r="G42" s="437">
        <v>107.68</v>
      </c>
      <c r="H42" s="437"/>
      <c r="I42" s="437">
        <f t="shared" si="1"/>
        <v>0</v>
      </c>
      <c r="J42" s="433" t="s">
        <v>160</v>
      </c>
    </row>
    <row r="43" spans="1:10" s="208" customFormat="1" ht="24" customHeight="1">
      <c r="A43" s="433" t="s">
        <v>226</v>
      </c>
      <c r="B43" s="435" t="s">
        <v>227</v>
      </c>
      <c r="C43" s="436" t="s">
        <v>179</v>
      </c>
      <c r="D43" s="438" t="s">
        <v>180</v>
      </c>
      <c r="E43" s="433" t="s">
        <v>159</v>
      </c>
      <c r="F43" s="437">
        <v>-0.3</v>
      </c>
      <c r="G43" s="437">
        <v>0.3</v>
      </c>
      <c r="H43" s="437"/>
      <c r="I43" s="437">
        <f t="shared" si="1"/>
        <v>0</v>
      </c>
      <c r="J43" s="433" t="s">
        <v>160</v>
      </c>
    </row>
    <row r="44" spans="1:10" s="208" customFormat="1" ht="24" customHeight="1">
      <c r="A44" s="433" t="s">
        <v>228</v>
      </c>
      <c r="B44" s="435" t="s">
        <v>229</v>
      </c>
      <c r="C44" s="436" t="s">
        <v>179</v>
      </c>
      <c r="D44" s="438" t="s">
        <v>180</v>
      </c>
      <c r="E44" s="433" t="s">
        <v>159</v>
      </c>
      <c r="F44" s="437">
        <v>-56.18</v>
      </c>
      <c r="G44" s="437">
        <v>56.18</v>
      </c>
      <c r="H44" s="437"/>
      <c r="I44" s="437">
        <f t="shared" si="1"/>
        <v>0</v>
      </c>
      <c r="J44" s="433" t="s">
        <v>160</v>
      </c>
    </row>
    <row r="45" spans="1:10" s="208" customFormat="1" ht="24" customHeight="1">
      <c r="A45" s="433" t="s">
        <v>230</v>
      </c>
      <c r="B45" s="435" t="s">
        <v>231</v>
      </c>
      <c r="C45" s="436" t="s">
        <v>179</v>
      </c>
      <c r="D45" s="438" t="s">
        <v>180</v>
      </c>
      <c r="E45" s="433" t="s">
        <v>159</v>
      </c>
      <c r="F45" s="437">
        <v>-57.05</v>
      </c>
      <c r="G45" s="437">
        <v>57.05</v>
      </c>
      <c r="H45" s="437"/>
      <c r="I45" s="437">
        <f t="shared" si="1"/>
        <v>0</v>
      </c>
      <c r="J45" s="433" t="s">
        <v>160</v>
      </c>
    </row>
    <row r="46" spans="1:10" s="208" customFormat="1" ht="24" customHeight="1">
      <c r="A46" s="433" t="s">
        <v>232</v>
      </c>
      <c r="B46" s="435" t="s">
        <v>233</v>
      </c>
      <c r="C46" s="436" t="s">
        <v>179</v>
      </c>
      <c r="D46" s="438" t="s">
        <v>180</v>
      </c>
      <c r="E46" s="433" t="s">
        <v>159</v>
      </c>
      <c r="F46" s="437">
        <v>-5.09</v>
      </c>
      <c r="G46" s="437">
        <v>5.09</v>
      </c>
      <c r="H46" s="437"/>
      <c r="I46" s="437">
        <f t="shared" si="1"/>
        <v>0</v>
      </c>
      <c r="J46" s="433" t="s">
        <v>160</v>
      </c>
    </row>
    <row r="47" spans="1:10" s="208" customFormat="1" ht="24" customHeight="1">
      <c r="A47" s="433" t="s">
        <v>234</v>
      </c>
      <c r="B47" s="435" t="s">
        <v>235</v>
      </c>
      <c r="C47" s="436" t="s">
        <v>179</v>
      </c>
      <c r="D47" s="438" t="s">
        <v>180</v>
      </c>
      <c r="E47" s="433" t="s">
        <v>159</v>
      </c>
      <c r="F47" s="437">
        <v>-43.97</v>
      </c>
      <c r="G47" s="437">
        <v>43.97</v>
      </c>
      <c r="H47" s="437"/>
      <c r="I47" s="437">
        <f t="shared" si="1"/>
        <v>0</v>
      </c>
      <c r="J47" s="433" t="s">
        <v>160</v>
      </c>
    </row>
    <row r="48" spans="1:10" s="208" customFormat="1" ht="24" customHeight="1">
      <c r="A48" s="433" t="s">
        <v>236</v>
      </c>
      <c r="B48" s="435" t="s">
        <v>237</v>
      </c>
      <c r="C48" s="436" t="s">
        <v>179</v>
      </c>
      <c r="D48" s="438" t="s">
        <v>180</v>
      </c>
      <c r="E48" s="433" t="s">
        <v>159</v>
      </c>
      <c r="F48" s="437">
        <v>-305.59</v>
      </c>
      <c r="G48" s="437">
        <v>305.59</v>
      </c>
      <c r="H48" s="437"/>
      <c r="I48" s="437">
        <f t="shared" si="1"/>
        <v>0</v>
      </c>
      <c r="J48" s="433" t="s">
        <v>160</v>
      </c>
    </row>
    <row r="49" spans="1:10" s="208" customFormat="1" ht="24" customHeight="1">
      <c r="A49" s="433" t="s">
        <v>238</v>
      </c>
      <c r="B49" s="435" t="s">
        <v>239</v>
      </c>
      <c r="C49" s="436" t="s">
        <v>179</v>
      </c>
      <c r="D49" s="438" t="s">
        <v>180</v>
      </c>
      <c r="E49" s="433" t="s">
        <v>159</v>
      </c>
      <c r="F49" s="437">
        <v>-30.32</v>
      </c>
      <c r="G49" s="437">
        <v>30.32</v>
      </c>
      <c r="H49" s="437"/>
      <c r="I49" s="437">
        <f t="shared" si="1"/>
        <v>0</v>
      </c>
      <c r="J49" s="433" t="s">
        <v>160</v>
      </c>
    </row>
    <row r="50" spans="1:10" s="208" customFormat="1" ht="24" customHeight="1">
      <c r="A50" s="433" t="s">
        <v>240</v>
      </c>
      <c r="B50" s="435" t="s">
        <v>241</v>
      </c>
      <c r="C50" s="436" t="s">
        <v>179</v>
      </c>
      <c r="D50" s="438" t="s">
        <v>180</v>
      </c>
      <c r="E50" s="433" t="s">
        <v>159</v>
      </c>
      <c r="F50" s="437">
        <v>250</v>
      </c>
      <c r="G50" s="437"/>
      <c r="H50" s="437">
        <v>250</v>
      </c>
      <c r="I50" s="437">
        <f t="shared" si="1"/>
        <v>0</v>
      </c>
      <c r="J50" s="433" t="s">
        <v>160</v>
      </c>
    </row>
    <row r="51" spans="1:10" ht="24" customHeight="1">
      <c r="A51" s="439" t="s">
        <v>118</v>
      </c>
      <c r="B51" s="440"/>
      <c r="C51" s="440" t="s">
        <v>145</v>
      </c>
      <c r="D51" s="440" t="s">
        <v>145</v>
      </c>
      <c r="E51" s="440" t="s">
        <v>145</v>
      </c>
      <c r="F51" s="441">
        <f>F7+F16</f>
        <v>35006.719999999994</v>
      </c>
      <c r="G51" s="441">
        <f>G16</f>
        <v>644.41</v>
      </c>
      <c r="H51" s="441">
        <f>H7+H16</f>
        <v>24348.129999999994</v>
      </c>
      <c r="I51" s="441">
        <f>I7</f>
        <v>11303</v>
      </c>
      <c r="J51" s="442" t="s">
        <v>145</v>
      </c>
    </row>
    <row r="52" spans="1:10" ht="61.5" customHeight="1">
      <c r="A52" s="122" t="s">
        <v>242</v>
      </c>
      <c r="B52" s="123"/>
      <c r="C52" s="123"/>
      <c r="D52" s="123"/>
      <c r="E52" s="123"/>
      <c r="F52" s="123"/>
      <c r="G52" s="221" t="s">
        <v>123</v>
      </c>
      <c r="H52" s="221"/>
      <c r="I52" s="221"/>
      <c r="J52" s="221"/>
    </row>
    <row r="53" spans="1:10" ht="20.25" customHeight="1">
      <c r="A53" s="229" t="s">
        <v>147</v>
      </c>
      <c r="B53" s="230"/>
      <c r="C53" s="230"/>
      <c r="D53" s="230"/>
      <c r="E53" s="230"/>
      <c r="F53" s="230"/>
      <c r="G53" s="221"/>
      <c r="H53" s="221"/>
      <c r="I53" s="221"/>
      <c r="J53" s="221"/>
    </row>
  </sheetData>
  <sheetProtection/>
  <mergeCells count="16">
    <mergeCell ref="A1:J1"/>
    <mergeCell ref="A2:J2"/>
    <mergeCell ref="A3:J3"/>
    <mergeCell ref="G4:H4"/>
    <mergeCell ref="A51:B51"/>
    <mergeCell ref="A52:F52"/>
    <mergeCell ref="A53:F53"/>
    <mergeCell ref="A4:A5"/>
    <mergeCell ref="B4:B5"/>
    <mergeCell ref="C4:C5"/>
    <mergeCell ref="D4:D5"/>
    <mergeCell ref="E4:E5"/>
    <mergeCell ref="F4:F5"/>
    <mergeCell ref="I4:I5"/>
    <mergeCell ref="J4:J5"/>
    <mergeCell ref="G52:J53"/>
  </mergeCells>
  <printOptions horizontalCentered="1" verticalCentered="1"/>
  <pageMargins left="0.2" right="0.2" top="0.2" bottom="0.79" header="0.51" footer="0.51"/>
  <pageSetup horizontalDpi="600" verticalDpi="600" orientation="landscape" paperSize="9" scale="89"/>
  <headerFooter>
    <oddFooter>&amp;C第 &amp;P 页，共 &amp;N 页</oddFooter>
  </headerFooter>
  <rowBreaks count="2" manualBreakCount="2">
    <brk id="22" max="9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60" workbookViewId="0" topLeftCell="A1">
      <selection activeCell="U19" sqref="U19"/>
    </sheetView>
  </sheetViews>
  <sheetFormatPr defaultColWidth="8.875" defaultRowHeight="14.25"/>
  <cols>
    <col min="1" max="1" width="5.625" style="0" customWidth="1"/>
    <col min="2" max="7" width="8.75390625" style="0" customWidth="1"/>
    <col min="8" max="15" width="8.625" style="0" customWidth="1"/>
    <col min="16" max="16" width="9.125" style="0" customWidth="1"/>
  </cols>
  <sheetData>
    <row r="1" spans="1:16" ht="39.75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7.2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210" t="s">
        <v>243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24" customHeight="1">
      <c r="A4" s="129" t="s">
        <v>125</v>
      </c>
      <c r="B4" s="213" t="s">
        <v>244</v>
      </c>
      <c r="C4" s="129" t="s">
        <v>245</v>
      </c>
      <c r="D4" s="129" t="s">
        <v>246</v>
      </c>
      <c r="E4" s="182" t="s">
        <v>247</v>
      </c>
      <c r="F4" s="182" t="s">
        <v>248</v>
      </c>
      <c r="G4" s="182" t="s">
        <v>249</v>
      </c>
      <c r="H4" s="203" t="s">
        <v>97</v>
      </c>
      <c r="I4" s="204"/>
      <c r="J4" s="129" t="s">
        <v>129</v>
      </c>
      <c r="K4" s="129"/>
      <c r="L4" s="129"/>
      <c r="M4" s="129"/>
      <c r="N4" s="18" t="s">
        <v>98</v>
      </c>
      <c r="O4" s="18"/>
      <c r="P4" s="129" t="s">
        <v>130</v>
      </c>
    </row>
    <row r="5" spans="1:16" ht="24" customHeight="1">
      <c r="A5" s="18"/>
      <c r="B5" s="420"/>
      <c r="C5" s="129"/>
      <c r="D5" s="129"/>
      <c r="E5" s="185"/>
      <c r="F5" s="185"/>
      <c r="G5" s="185"/>
      <c r="H5" s="428"/>
      <c r="I5" s="326"/>
      <c r="J5" s="18" t="s">
        <v>250</v>
      </c>
      <c r="K5" s="18"/>
      <c r="L5" s="18" t="s">
        <v>251</v>
      </c>
      <c r="M5" s="18"/>
      <c r="N5" s="18"/>
      <c r="O5" s="18"/>
      <c r="P5" s="129"/>
    </row>
    <row r="6" spans="1:16" ht="24" customHeight="1">
      <c r="A6" s="18"/>
      <c r="B6" s="279"/>
      <c r="C6" s="129"/>
      <c r="D6" s="129"/>
      <c r="E6" s="186"/>
      <c r="F6" s="186"/>
      <c r="G6" s="186"/>
      <c r="H6" s="129" t="s">
        <v>252</v>
      </c>
      <c r="I6" s="129" t="s">
        <v>253</v>
      </c>
      <c r="J6" s="18" t="s">
        <v>252</v>
      </c>
      <c r="K6" s="18" t="s">
        <v>253</v>
      </c>
      <c r="L6" s="18" t="s">
        <v>252</v>
      </c>
      <c r="M6" s="18" t="s">
        <v>253</v>
      </c>
      <c r="N6" s="18" t="s">
        <v>252</v>
      </c>
      <c r="O6" s="18" t="s">
        <v>253</v>
      </c>
      <c r="P6" s="129"/>
    </row>
    <row r="7" spans="1:16" s="208" customFormat="1" ht="24" customHeight="1">
      <c r="A7" s="224"/>
      <c r="B7" s="215" t="s">
        <v>135</v>
      </c>
      <c r="C7" s="215" t="s">
        <v>136</v>
      </c>
      <c r="D7" s="215" t="s">
        <v>137</v>
      </c>
      <c r="E7" s="215" t="s">
        <v>138</v>
      </c>
      <c r="F7" s="215" t="s">
        <v>139</v>
      </c>
      <c r="G7" s="215" t="s">
        <v>140</v>
      </c>
      <c r="H7" s="215" t="s">
        <v>141</v>
      </c>
      <c r="I7" s="215" t="s">
        <v>142</v>
      </c>
      <c r="J7" s="215" t="s">
        <v>143</v>
      </c>
      <c r="K7" s="215" t="s">
        <v>144</v>
      </c>
      <c r="L7" s="215" t="s">
        <v>254</v>
      </c>
      <c r="M7" s="215" t="s">
        <v>255</v>
      </c>
      <c r="N7" s="215" t="s">
        <v>256</v>
      </c>
      <c r="O7" s="215" t="s">
        <v>257</v>
      </c>
      <c r="P7" s="215" t="s">
        <v>258</v>
      </c>
    </row>
    <row r="8" spans="1:16" ht="24" customHeight="1">
      <c r="A8" s="283">
        <v>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430"/>
    </row>
    <row r="9" spans="1:16" ht="24" customHeight="1">
      <c r="A9" s="283">
        <v>2</v>
      </c>
      <c r="B9" s="4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</row>
    <row r="10" spans="1:16" ht="24" customHeight="1">
      <c r="A10" s="283">
        <v>3</v>
      </c>
      <c r="B10" s="4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</row>
    <row r="11" spans="1:16" ht="24" customHeight="1">
      <c r="A11" s="283">
        <v>4</v>
      </c>
      <c r="B11" s="4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</row>
    <row r="12" spans="1:16" ht="24" customHeight="1">
      <c r="A12" s="283">
        <v>5</v>
      </c>
      <c r="B12" s="4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</row>
    <row r="13" spans="1:16" ht="24" customHeight="1">
      <c r="A13" s="283">
        <v>6</v>
      </c>
      <c r="B13" s="4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</row>
    <row r="14" spans="1:16" ht="24" customHeight="1">
      <c r="A14" s="283">
        <v>7</v>
      </c>
      <c r="B14" s="4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</row>
    <row r="15" spans="1:16" ht="24" customHeight="1">
      <c r="A15" s="283">
        <v>8</v>
      </c>
      <c r="B15" s="4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</row>
    <row r="16" spans="1:16" ht="24" customHeight="1">
      <c r="A16" s="283">
        <v>9</v>
      </c>
      <c r="B16" s="4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1:16" ht="24" customHeight="1">
      <c r="A17" s="216" t="s">
        <v>118</v>
      </c>
      <c r="B17" s="218"/>
      <c r="C17" s="219" t="s">
        <v>145</v>
      </c>
      <c r="D17" s="219" t="s">
        <v>145</v>
      </c>
      <c r="E17" s="219" t="s">
        <v>145</v>
      </c>
      <c r="F17" s="219" t="s">
        <v>145</v>
      </c>
      <c r="G17" s="219" t="s">
        <v>145</v>
      </c>
      <c r="H17" s="219" t="s">
        <v>145</v>
      </c>
      <c r="I17" s="331"/>
      <c r="J17" s="219" t="s">
        <v>145</v>
      </c>
      <c r="K17" s="331"/>
      <c r="L17" s="219" t="s">
        <v>145</v>
      </c>
      <c r="M17" s="331"/>
      <c r="N17" s="219" t="s">
        <v>145</v>
      </c>
      <c r="O17" s="331"/>
      <c r="P17" s="219" t="s">
        <v>145</v>
      </c>
    </row>
    <row r="18" spans="1:16" ht="64.5" customHeight="1">
      <c r="A18" s="393" t="s">
        <v>259</v>
      </c>
      <c r="B18" s="394"/>
      <c r="C18" s="394"/>
      <c r="D18" s="394"/>
      <c r="E18" s="394"/>
      <c r="F18" s="394"/>
      <c r="G18" s="394"/>
      <c r="H18" s="394"/>
      <c r="I18" s="417"/>
      <c r="J18" s="383" t="s">
        <v>123</v>
      </c>
      <c r="K18" s="383"/>
      <c r="L18" s="383"/>
      <c r="M18" s="383"/>
      <c r="N18" s="383"/>
      <c r="O18" s="383"/>
      <c r="P18" s="383"/>
    </row>
    <row r="19" spans="1:16" ht="14.25" customHeight="1">
      <c r="A19" s="396" t="s">
        <v>147</v>
      </c>
      <c r="B19" s="333"/>
      <c r="C19" s="333"/>
      <c r="D19" s="333"/>
      <c r="E19" s="333"/>
      <c r="F19" s="333"/>
      <c r="G19" s="333"/>
      <c r="H19" s="333"/>
      <c r="I19" s="418"/>
      <c r="J19" s="383"/>
      <c r="K19" s="383"/>
      <c r="L19" s="383"/>
      <c r="M19" s="383"/>
      <c r="N19" s="383"/>
      <c r="O19" s="383"/>
      <c r="P19" s="383"/>
    </row>
    <row r="20" ht="18.75">
      <c r="P20" s="181"/>
    </row>
  </sheetData>
  <sheetProtection/>
  <mergeCells count="20">
    <mergeCell ref="A1:P1"/>
    <mergeCell ref="A2:P2"/>
    <mergeCell ref="A3:P3"/>
    <mergeCell ref="J4:M4"/>
    <mergeCell ref="J5:K5"/>
    <mergeCell ref="L5:M5"/>
    <mergeCell ref="A17:B17"/>
    <mergeCell ref="A18:I18"/>
    <mergeCell ref="A19:I19"/>
    <mergeCell ref="A4:A6"/>
    <mergeCell ref="B4:B6"/>
    <mergeCell ref="C4:C6"/>
    <mergeCell ref="D4:D6"/>
    <mergeCell ref="E4:E6"/>
    <mergeCell ref="F4:F6"/>
    <mergeCell ref="G4:G6"/>
    <mergeCell ref="P4:P6"/>
    <mergeCell ref="J18:P19"/>
    <mergeCell ref="H4:I5"/>
    <mergeCell ref="N4:O5"/>
  </mergeCells>
  <printOptions horizontalCentered="1" verticalCentered="1"/>
  <pageMargins left="0.39" right="0.39" top="0.75" bottom="0.75" header="0.31" footer="0.3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 topLeftCell="A1">
      <selection activeCell="V15" sqref="V15"/>
    </sheetView>
  </sheetViews>
  <sheetFormatPr defaultColWidth="8.875" defaultRowHeight="14.25"/>
  <cols>
    <col min="1" max="1" width="6.25390625" style="0" customWidth="1"/>
    <col min="2" max="5" width="8.50390625" style="0" customWidth="1"/>
    <col min="6" max="18" width="5.50390625" style="0" customWidth="1"/>
    <col min="19" max="19" width="7.875" style="0" customWidth="1"/>
    <col min="20" max="20" width="11.75390625" style="0" customWidth="1"/>
  </cols>
  <sheetData>
    <row r="1" spans="1:20" ht="39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14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" customHeight="1">
      <c r="A3" s="210" t="s">
        <v>260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ht="24" customHeight="1">
      <c r="A4" s="182" t="s">
        <v>125</v>
      </c>
      <c r="B4" s="182" t="s">
        <v>261</v>
      </c>
      <c r="C4" s="182" t="s">
        <v>247</v>
      </c>
      <c r="D4" s="182" t="s">
        <v>262</v>
      </c>
      <c r="E4" s="182" t="s">
        <v>263</v>
      </c>
      <c r="F4" s="324" t="s">
        <v>97</v>
      </c>
      <c r="G4" s="324"/>
      <c r="H4" s="324"/>
      <c r="I4" s="324"/>
      <c r="J4" s="204"/>
      <c r="K4" s="200" t="s">
        <v>129</v>
      </c>
      <c r="L4" s="201"/>
      <c r="M4" s="201"/>
      <c r="N4" s="201"/>
      <c r="O4" s="201"/>
      <c r="P4" s="201"/>
      <c r="Q4" s="201"/>
      <c r="R4" s="202"/>
      <c r="S4" s="200" t="s">
        <v>98</v>
      </c>
      <c r="T4" s="18" t="s">
        <v>130</v>
      </c>
    </row>
    <row r="5" spans="1:20" ht="24" customHeight="1">
      <c r="A5" s="185"/>
      <c r="B5" s="185"/>
      <c r="C5" s="185"/>
      <c r="D5" s="185"/>
      <c r="E5" s="420"/>
      <c r="F5" s="204" t="s">
        <v>118</v>
      </c>
      <c r="G5" s="129" t="s">
        <v>264</v>
      </c>
      <c r="H5" s="129"/>
      <c r="I5" s="129" t="s">
        <v>265</v>
      </c>
      <c r="J5" s="129"/>
      <c r="K5" s="18" t="s">
        <v>266</v>
      </c>
      <c r="L5" s="18"/>
      <c r="M5" s="18"/>
      <c r="N5" s="18"/>
      <c r="O5" s="18" t="s">
        <v>265</v>
      </c>
      <c r="P5" s="18"/>
      <c r="Q5" s="18"/>
      <c r="R5" s="18"/>
      <c r="S5" s="18" t="s">
        <v>253</v>
      </c>
      <c r="T5" s="18"/>
    </row>
    <row r="6" spans="1:20" ht="24" customHeight="1">
      <c r="A6" s="185"/>
      <c r="B6" s="185"/>
      <c r="C6" s="185"/>
      <c r="D6" s="185"/>
      <c r="E6" s="420"/>
      <c r="F6" s="325"/>
      <c r="G6" s="129"/>
      <c r="H6" s="129"/>
      <c r="I6" s="129"/>
      <c r="J6" s="129"/>
      <c r="K6" s="18" t="s">
        <v>250</v>
      </c>
      <c r="L6" s="18"/>
      <c r="M6" s="18" t="s">
        <v>251</v>
      </c>
      <c r="N6" s="18"/>
      <c r="O6" s="18" t="s">
        <v>250</v>
      </c>
      <c r="P6" s="18"/>
      <c r="Q6" s="183" t="s">
        <v>251</v>
      </c>
      <c r="R6" s="199"/>
      <c r="S6" s="18"/>
      <c r="T6" s="18"/>
    </row>
    <row r="7" spans="1:20" ht="24" customHeight="1">
      <c r="A7" s="186"/>
      <c r="B7" s="186"/>
      <c r="C7" s="186"/>
      <c r="D7" s="186"/>
      <c r="E7" s="279"/>
      <c r="F7" s="129" t="s">
        <v>253</v>
      </c>
      <c r="G7" s="129" t="s">
        <v>252</v>
      </c>
      <c r="H7" s="129" t="s">
        <v>253</v>
      </c>
      <c r="I7" s="129" t="s">
        <v>252</v>
      </c>
      <c r="J7" s="129" t="s">
        <v>253</v>
      </c>
      <c r="K7" s="18" t="s">
        <v>252</v>
      </c>
      <c r="L7" s="18" t="s">
        <v>253</v>
      </c>
      <c r="M7" s="18" t="s">
        <v>252</v>
      </c>
      <c r="N7" s="18" t="s">
        <v>253</v>
      </c>
      <c r="O7" s="18" t="s">
        <v>252</v>
      </c>
      <c r="P7" s="18" t="s">
        <v>253</v>
      </c>
      <c r="Q7" s="18" t="s">
        <v>252</v>
      </c>
      <c r="R7" s="18" t="s">
        <v>253</v>
      </c>
      <c r="S7" s="18"/>
      <c r="T7" s="18"/>
    </row>
    <row r="8" spans="1:20" s="208" customFormat="1" ht="24" customHeight="1">
      <c r="A8" s="224"/>
      <c r="B8" s="215" t="s">
        <v>135</v>
      </c>
      <c r="C8" s="215" t="s">
        <v>136</v>
      </c>
      <c r="D8" s="215" t="s">
        <v>137</v>
      </c>
      <c r="E8" s="215" t="s">
        <v>138</v>
      </c>
      <c r="F8" s="215" t="s">
        <v>139</v>
      </c>
      <c r="G8" s="215" t="s">
        <v>140</v>
      </c>
      <c r="H8" s="215" t="s">
        <v>141</v>
      </c>
      <c r="I8" s="215" t="s">
        <v>142</v>
      </c>
      <c r="J8" s="215" t="s">
        <v>143</v>
      </c>
      <c r="K8" s="215" t="s">
        <v>144</v>
      </c>
      <c r="L8" s="215" t="s">
        <v>254</v>
      </c>
      <c r="M8" s="215" t="s">
        <v>255</v>
      </c>
      <c r="N8" s="215" t="s">
        <v>256</v>
      </c>
      <c r="O8" s="215" t="s">
        <v>257</v>
      </c>
      <c r="P8" s="215" t="s">
        <v>258</v>
      </c>
      <c r="Q8" s="215" t="s">
        <v>267</v>
      </c>
      <c r="R8" s="215" t="s">
        <v>268</v>
      </c>
      <c r="S8" s="215" t="s">
        <v>269</v>
      </c>
      <c r="T8" s="215" t="s">
        <v>270</v>
      </c>
    </row>
    <row r="9" spans="1:20" ht="24" customHeight="1">
      <c r="A9" s="283">
        <v>1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21"/>
    </row>
    <row r="10" spans="1:20" ht="24" customHeight="1">
      <c r="A10" s="283">
        <v>2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21"/>
    </row>
    <row r="11" spans="1:20" ht="24" customHeight="1">
      <c r="A11" s="283">
        <v>3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21"/>
    </row>
    <row r="12" spans="1:20" ht="24" customHeight="1">
      <c r="A12" s="283">
        <v>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21"/>
    </row>
    <row r="13" spans="1:20" ht="24" customHeight="1">
      <c r="A13" s="283">
        <v>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21"/>
    </row>
    <row r="14" spans="1:20" ht="24" customHeight="1">
      <c r="A14" s="283">
        <v>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21"/>
    </row>
    <row r="15" spans="1:20" ht="24" customHeight="1">
      <c r="A15" s="283">
        <v>7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21"/>
    </row>
    <row r="16" spans="1:20" ht="24" customHeight="1">
      <c r="A16" s="283">
        <v>8</v>
      </c>
      <c r="B16" s="42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427"/>
    </row>
    <row r="17" spans="1:20" ht="24" customHeight="1">
      <c r="A17" s="283">
        <v>9</v>
      </c>
      <c r="B17" s="42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427"/>
    </row>
    <row r="18" spans="1:20" ht="24" customHeight="1">
      <c r="A18" s="422" t="s">
        <v>118</v>
      </c>
      <c r="B18" s="423"/>
      <c r="C18" s="219" t="s">
        <v>145</v>
      </c>
      <c r="D18" s="219" t="s">
        <v>145</v>
      </c>
      <c r="E18" s="219" t="s">
        <v>145</v>
      </c>
      <c r="F18" s="424"/>
      <c r="G18" s="219" t="s">
        <v>145</v>
      </c>
      <c r="H18" s="424"/>
      <c r="I18" s="219" t="s">
        <v>145</v>
      </c>
      <c r="J18" s="424"/>
      <c r="K18" s="219" t="s">
        <v>145</v>
      </c>
      <c r="L18" s="424"/>
      <c r="M18" s="219" t="s">
        <v>145</v>
      </c>
      <c r="N18" s="424"/>
      <c r="O18" s="219" t="s">
        <v>145</v>
      </c>
      <c r="P18" s="424"/>
      <c r="Q18" s="219" t="s">
        <v>145</v>
      </c>
      <c r="R18" s="424"/>
      <c r="S18" s="424"/>
      <c r="T18" s="219" t="s">
        <v>145</v>
      </c>
    </row>
    <row r="19" spans="1:20" ht="54" customHeight="1">
      <c r="A19" s="196" t="s">
        <v>146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383" t="s">
        <v>123</v>
      </c>
      <c r="L19" s="383"/>
      <c r="M19" s="383"/>
      <c r="N19" s="383"/>
      <c r="O19" s="383"/>
      <c r="P19" s="383"/>
      <c r="Q19" s="383"/>
      <c r="R19" s="383"/>
      <c r="S19" s="383"/>
      <c r="T19" s="383"/>
    </row>
    <row r="20" spans="1:20" ht="14.25" customHeight="1">
      <c r="A20" s="425" t="s">
        <v>147</v>
      </c>
      <c r="B20" s="425"/>
      <c r="C20" s="425"/>
      <c r="D20" s="425"/>
      <c r="E20" s="425"/>
      <c r="F20" s="425"/>
      <c r="G20" s="425"/>
      <c r="H20" s="425"/>
      <c r="I20" s="425"/>
      <c r="J20" s="425"/>
      <c r="K20" s="383"/>
      <c r="L20" s="383"/>
      <c r="M20" s="383"/>
      <c r="N20" s="383"/>
      <c r="O20" s="383"/>
      <c r="P20" s="383"/>
      <c r="Q20" s="383"/>
      <c r="R20" s="383"/>
      <c r="S20" s="383"/>
      <c r="T20" s="383"/>
    </row>
    <row r="21" spans="1:14" ht="20.25" customHeight="1">
      <c r="A21" s="426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</row>
  </sheetData>
  <sheetProtection/>
  <mergeCells count="26">
    <mergeCell ref="A1:T1"/>
    <mergeCell ref="A2:T2"/>
    <mergeCell ref="A3:T3"/>
    <mergeCell ref="F4:J4"/>
    <mergeCell ref="K4:R4"/>
    <mergeCell ref="K5:N5"/>
    <mergeCell ref="O5:R5"/>
    <mergeCell ref="K6:L6"/>
    <mergeCell ref="M6:N6"/>
    <mergeCell ref="O6:P6"/>
    <mergeCell ref="Q6:R6"/>
    <mergeCell ref="A18:B18"/>
    <mergeCell ref="A19:J19"/>
    <mergeCell ref="A20:J20"/>
    <mergeCell ref="A21:N21"/>
    <mergeCell ref="A4:A7"/>
    <mergeCell ref="B4:B7"/>
    <mergeCell ref="C4:C7"/>
    <mergeCell ref="D4:D7"/>
    <mergeCell ref="E4:E7"/>
    <mergeCell ref="F5:F6"/>
    <mergeCell ref="S5:S7"/>
    <mergeCell ref="T4:T7"/>
    <mergeCell ref="K19:T20"/>
    <mergeCell ref="G5:H6"/>
    <mergeCell ref="I5:J6"/>
  </mergeCells>
  <printOptions horizontalCentered="1" verticalCentered="1"/>
  <pageMargins left="0.39" right="0.39" top="0.75" bottom="0.75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60" workbookViewId="0" topLeftCell="A1">
      <selection activeCell="AI19" sqref="AI19"/>
    </sheetView>
  </sheetViews>
  <sheetFormatPr defaultColWidth="8.875" defaultRowHeight="14.25"/>
  <cols>
    <col min="1" max="2" width="5.25390625" style="0" customWidth="1"/>
    <col min="3" max="3" width="9.25390625" style="0" customWidth="1"/>
    <col min="4" max="18" width="5.25390625" style="0" customWidth="1"/>
    <col min="19" max="19" width="7.375" style="0" customWidth="1"/>
    <col min="20" max="21" width="5.25390625" style="0" customWidth="1"/>
    <col min="22" max="22" width="8.125" style="0" customWidth="1"/>
    <col min="23" max="23" width="24.00390625" style="0" customWidth="1"/>
  </cols>
  <sheetData>
    <row r="1" spans="1:23" ht="39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6.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24" customHeight="1">
      <c r="A3" s="397" t="s">
        <v>271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</row>
    <row r="4" spans="1:23" ht="24" customHeight="1">
      <c r="A4" s="182" t="s">
        <v>125</v>
      </c>
      <c r="B4" s="182" t="s">
        <v>261</v>
      </c>
      <c r="C4" s="182" t="s">
        <v>272</v>
      </c>
      <c r="D4" s="182" t="s">
        <v>273</v>
      </c>
      <c r="E4" s="200" t="s">
        <v>97</v>
      </c>
      <c r="F4" s="201"/>
      <c r="G4" s="201"/>
      <c r="H4" s="201"/>
      <c r="I4" s="201"/>
      <c r="J4" s="201"/>
      <c r="K4" s="201"/>
      <c r="L4" s="201"/>
      <c r="M4" s="202"/>
      <c r="N4" s="200" t="s">
        <v>129</v>
      </c>
      <c r="O4" s="416"/>
      <c r="P4" s="416"/>
      <c r="Q4" s="416"/>
      <c r="R4" s="416"/>
      <c r="S4" s="416"/>
      <c r="T4" s="416"/>
      <c r="U4" s="419"/>
      <c r="V4" s="199" t="s">
        <v>98</v>
      </c>
      <c r="W4" s="213" t="s">
        <v>130</v>
      </c>
    </row>
    <row r="5" spans="1:23" ht="24" customHeight="1">
      <c r="A5" s="410"/>
      <c r="B5" s="410"/>
      <c r="C5" s="410"/>
      <c r="D5" s="410"/>
      <c r="E5" s="129" t="s">
        <v>118</v>
      </c>
      <c r="F5" s="129" t="s">
        <v>274</v>
      </c>
      <c r="G5" s="129"/>
      <c r="H5" s="129"/>
      <c r="I5" s="129"/>
      <c r="J5" s="200" t="s">
        <v>275</v>
      </c>
      <c r="K5" s="201"/>
      <c r="L5" s="201"/>
      <c r="M5" s="202"/>
      <c r="N5" s="183" t="s">
        <v>274</v>
      </c>
      <c r="O5" s="184"/>
      <c r="P5" s="184"/>
      <c r="Q5" s="199"/>
      <c r="R5" s="183" t="s">
        <v>275</v>
      </c>
      <c r="S5" s="184"/>
      <c r="T5" s="184"/>
      <c r="U5" s="199"/>
      <c r="V5" s="213" t="s">
        <v>253</v>
      </c>
      <c r="W5" s="420"/>
    </row>
    <row r="6" spans="1:23" ht="24" customHeight="1">
      <c r="A6" s="410"/>
      <c r="B6" s="410"/>
      <c r="C6" s="410"/>
      <c r="D6" s="410"/>
      <c r="E6" s="129"/>
      <c r="F6" s="129" t="s">
        <v>276</v>
      </c>
      <c r="G6" s="129"/>
      <c r="H6" s="129" t="s">
        <v>277</v>
      </c>
      <c r="I6" s="129"/>
      <c r="J6" s="200" t="s">
        <v>278</v>
      </c>
      <c r="K6" s="202"/>
      <c r="L6" s="200" t="s">
        <v>279</v>
      </c>
      <c r="M6" s="202"/>
      <c r="N6" s="183" t="s">
        <v>250</v>
      </c>
      <c r="O6" s="199"/>
      <c r="P6" s="183" t="s">
        <v>251</v>
      </c>
      <c r="Q6" s="199"/>
      <c r="R6" s="183" t="s">
        <v>250</v>
      </c>
      <c r="S6" s="199"/>
      <c r="T6" s="183" t="s">
        <v>251</v>
      </c>
      <c r="U6" s="199"/>
      <c r="V6" s="410"/>
      <c r="W6" s="420"/>
    </row>
    <row r="7" spans="1:23" ht="24" customHeight="1">
      <c r="A7" s="411"/>
      <c r="B7" s="411"/>
      <c r="C7" s="411"/>
      <c r="D7" s="411"/>
      <c r="E7" s="129" t="s">
        <v>253</v>
      </c>
      <c r="F7" s="129" t="s">
        <v>252</v>
      </c>
      <c r="G7" s="129" t="s">
        <v>253</v>
      </c>
      <c r="H7" s="129" t="s">
        <v>252</v>
      </c>
      <c r="I7" s="129" t="s">
        <v>253</v>
      </c>
      <c r="J7" s="129" t="s">
        <v>252</v>
      </c>
      <c r="K7" s="129" t="s">
        <v>253</v>
      </c>
      <c r="L7" s="129" t="s">
        <v>252</v>
      </c>
      <c r="M7" s="129" t="s">
        <v>253</v>
      </c>
      <c r="N7" s="18" t="s">
        <v>280</v>
      </c>
      <c r="O7" s="18" t="s">
        <v>281</v>
      </c>
      <c r="P7" s="18" t="s">
        <v>280</v>
      </c>
      <c r="Q7" s="18" t="s">
        <v>281</v>
      </c>
      <c r="R7" s="18" t="s">
        <v>280</v>
      </c>
      <c r="S7" s="18" t="s">
        <v>281</v>
      </c>
      <c r="T7" s="18" t="s">
        <v>280</v>
      </c>
      <c r="U7" s="18" t="s">
        <v>281</v>
      </c>
      <c r="V7" s="411"/>
      <c r="W7" s="279"/>
    </row>
    <row r="8" spans="1:23" s="208" customFormat="1" ht="24" customHeight="1">
      <c r="A8" s="189"/>
      <c r="B8" s="215" t="s">
        <v>135</v>
      </c>
      <c r="C8" s="215" t="s">
        <v>136</v>
      </c>
      <c r="D8" s="215" t="s">
        <v>137</v>
      </c>
      <c r="E8" s="215" t="s">
        <v>138</v>
      </c>
      <c r="F8" s="215" t="s">
        <v>139</v>
      </c>
      <c r="G8" s="215" t="s">
        <v>140</v>
      </c>
      <c r="H8" s="215" t="s">
        <v>141</v>
      </c>
      <c r="I8" s="215" t="s">
        <v>142</v>
      </c>
      <c r="J8" s="215" t="s">
        <v>143</v>
      </c>
      <c r="K8" s="215" t="s">
        <v>144</v>
      </c>
      <c r="L8" s="215" t="s">
        <v>254</v>
      </c>
      <c r="M8" s="215" t="s">
        <v>255</v>
      </c>
      <c r="N8" s="215" t="s">
        <v>256</v>
      </c>
      <c r="O8" s="215" t="s">
        <v>257</v>
      </c>
      <c r="P8" s="215" t="s">
        <v>258</v>
      </c>
      <c r="Q8" s="215" t="s">
        <v>267</v>
      </c>
      <c r="R8" s="215" t="s">
        <v>268</v>
      </c>
      <c r="S8" s="215" t="s">
        <v>269</v>
      </c>
      <c r="T8" s="215" t="s">
        <v>270</v>
      </c>
      <c r="U8" s="215" t="s">
        <v>282</v>
      </c>
      <c r="V8" s="215" t="s">
        <v>283</v>
      </c>
      <c r="W8" s="215" t="s">
        <v>284</v>
      </c>
    </row>
    <row r="9" spans="1:23" ht="24" customHeight="1">
      <c r="A9" s="412">
        <v>1</v>
      </c>
      <c r="B9" s="413"/>
      <c r="C9" s="414"/>
      <c r="D9" s="414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20"/>
      <c r="T9" s="118"/>
      <c r="U9" s="118"/>
      <c r="V9" s="20"/>
      <c r="W9" s="20"/>
    </row>
    <row r="10" spans="1:23" ht="24" customHeight="1">
      <c r="A10" s="412">
        <v>2</v>
      </c>
      <c r="B10" s="20"/>
      <c r="C10" s="415"/>
      <c r="D10" s="415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9"/>
      <c r="S10" s="19"/>
      <c r="T10" s="118"/>
      <c r="U10" s="118"/>
      <c r="V10" s="19"/>
      <c r="W10" s="21"/>
    </row>
    <row r="11" spans="1:23" ht="24" customHeight="1">
      <c r="A11" s="412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21"/>
      <c r="U11" s="21"/>
      <c r="V11" s="19"/>
      <c r="W11" s="21"/>
    </row>
    <row r="12" spans="1:23" ht="24" customHeight="1">
      <c r="A12" s="412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21"/>
      <c r="U12" s="21"/>
      <c r="V12" s="21"/>
      <c r="W12" s="21"/>
    </row>
    <row r="13" spans="1:23" ht="24" customHeight="1">
      <c r="A13" s="412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21"/>
      <c r="U13" s="21"/>
      <c r="V13" s="21"/>
      <c r="W13" s="21"/>
    </row>
    <row r="14" spans="1:23" ht="24" customHeight="1">
      <c r="A14" s="412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21"/>
      <c r="U14" s="21"/>
      <c r="V14" s="21"/>
      <c r="W14" s="21"/>
    </row>
    <row r="15" spans="1:23" ht="24" customHeight="1">
      <c r="A15" s="412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21"/>
      <c r="U15" s="21"/>
      <c r="V15" s="21"/>
      <c r="W15" s="21"/>
    </row>
    <row r="16" spans="1:23" ht="24" customHeight="1">
      <c r="A16" s="412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  <c r="T16" s="21"/>
      <c r="U16" s="21"/>
      <c r="V16" s="21"/>
      <c r="W16" s="21"/>
    </row>
    <row r="17" spans="1:23" ht="24" customHeight="1">
      <c r="A17" s="412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19"/>
      <c r="T17" s="21"/>
      <c r="U17" s="21"/>
      <c r="V17" s="21"/>
      <c r="W17" s="21"/>
    </row>
    <row r="18" spans="1:23" ht="24" customHeight="1">
      <c r="A18" s="23" t="s">
        <v>118</v>
      </c>
      <c r="B18" s="20" t="s">
        <v>145</v>
      </c>
      <c r="C18" s="219" t="s">
        <v>145</v>
      </c>
      <c r="D18" s="219" t="s">
        <v>145</v>
      </c>
      <c r="E18" s="20"/>
      <c r="F18" s="219" t="s">
        <v>145</v>
      </c>
      <c r="G18" s="20"/>
      <c r="H18" s="219" t="s">
        <v>145</v>
      </c>
      <c r="I18" s="20"/>
      <c r="J18" s="219" t="s">
        <v>145</v>
      </c>
      <c r="K18" s="20"/>
      <c r="L18" s="219" t="s">
        <v>145</v>
      </c>
      <c r="M18" s="20"/>
      <c r="N18" s="219" t="s">
        <v>145</v>
      </c>
      <c r="O18" s="20"/>
      <c r="P18" s="219" t="s">
        <v>145</v>
      </c>
      <c r="Q18" s="20"/>
      <c r="R18" s="219" t="s">
        <v>145</v>
      </c>
      <c r="S18" s="20"/>
      <c r="T18" s="219" t="s">
        <v>145</v>
      </c>
      <c r="U18" s="20"/>
      <c r="V18" s="20"/>
      <c r="W18" s="219" t="s">
        <v>145</v>
      </c>
    </row>
    <row r="19" spans="1:23" ht="60.75" customHeight="1">
      <c r="A19" s="393" t="s">
        <v>242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417"/>
      <c r="N19" s="206" t="s">
        <v>123</v>
      </c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23" ht="14.25" customHeight="1">
      <c r="A20" s="396" t="s">
        <v>285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418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</sheetData>
  <sheetProtection/>
  <mergeCells count="27">
    <mergeCell ref="A1:W1"/>
    <mergeCell ref="A2:W2"/>
    <mergeCell ref="A3:W3"/>
    <mergeCell ref="E4:M4"/>
    <mergeCell ref="N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A19:M19"/>
    <mergeCell ref="A20:M20"/>
    <mergeCell ref="A4:A7"/>
    <mergeCell ref="B4:B7"/>
    <mergeCell ref="C4:C7"/>
    <mergeCell ref="D4:D7"/>
    <mergeCell ref="E5:E6"/>
    <mergeCell ref="V5:V7"/>
    <mergeCell ref="W4:W7"/>
    <mergeCell ref="N19:W20"/>
  </mergeCells>
  <printOptions horizontalCentered="1" verticalCentered="1"/>
  <pageMargins left="0.39" right="0.39" top="0.75" bottom="0.75" header="0.31" footer="0.31"/>
  <pageSetup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workbookViewId="0" topLeftCell="A1">
      <selection activeCell="Z29" sqref="Z29"/>
    </sheetView>
  </sheetViews>
  <sheetFormatPr defaultColWidth="8.875" defaultRowHeight="14.25"/>
  <cols>
    <col min="1" max="1" width="5.50390625" style="0" bestFit="1" customWidth="1"/>
    <col min="2" max="4" width="7.50390625" style="0" customWidth="1"/>
    <col min="5" max="5" width="6.125" style="0" customWidth="1"/>
    <col min="6" max="6" width="6.375" style="0" customWidth="1"/>
    <col min="7" max="8" width="9.00390625" style="0" customWidth="1"/>
    <col min="9" max="11" width="11.125" style="0" customWidth="1"/>
    <col min="12" max="13" width="9.00390625" style="0" customWidth="1"/>
    <col min="14" max="14" width="9.25390625" style="0" customWidth="1"/>
    <col min="15" max="15" width="12.875" style="0" customWidth="1"/>
  </cols>
  <sheetData>
    <row r="1" spans="1:16" ht="39.7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9.5" customHeight="1">
      <c r="A3" s="16" t="s">
        <v>286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4.25" customHeight="1">
      <c r="A4" s="129" t="s">
        <v>125</v>
      </c>
      <c r="B4" s="129" t="s">
        <v>287</v>
      </c>
      <c r="C4" s="129" t="s">
        <v>288</v>
      </c>
      <c r="D4" s="129" t="s">
        <v>289</v>
      </c>
      <c r="E4" s="129" t="s">
        <v>290</v>
      </c>
      <c r="F4" s="129"/>
      <c r="G4" s="18" t="s">
        <v>97</v>
      </c>
      <c r="H4" s="18"/>
      <c r="I4" s="18"/>
      <c r="J4" s="129" t="s">
        <v>291</v>
      </c>
      <c r="K4" s="129" t="s">
        <v>292</v>
      </c>
      <c r="L4" s="129" t="s">
        <v>293</v>
      </c>
      <c r="M4" s="129" t="s">
        <v>129</v>
      </c>
      <c r="N4" s="129"/>
      <c r="O4" s="129" t="s">
        <v>98</v>
      </c>
      <c r="P4" s="182" t="s">
        <v>130</v>
      </c>
    </row>
    <row r="5" spans="1:16" ht="14.25">
      <c r="A5" s="129"/>
      <c r="B5" s="129"/>
      <c r="C5" s="129"/>
      <c r="D5" s="129"/>
      <c r="E5" s="129"/>
      <c r="F5" s="129"/>
      <c r="G5" s="129" t="s">
        <v>118</v>
      </c>
      <c r="H5" s="129" t="s">
        <v>131</v>
      </c>
      <c r="I5" s="129"/>
      <c r="J5" s="129"/>
      <c r="K5" s="129"/>
      <c r="L5" s="129"/>
      <c r="M5" s="129" t="s">
        <v>132</v>
      </c>
      <c r="N5" s="129" t="s">
        <v>133</v>
      </c>
      <c r="O5" s="129"/>
      <c r="P5" s="185"/>
    </row>
    <row r="6" spans="1:16" ht="32.25" customHeight="1">
      <c r="A6" s="129"/>
      <c r="B6" s="129"/>
      <c r="C6" s="129"/>
      <c r="D6" s="129"/>
      <c r="E6" s="129" t="s">
        <v>294</v>
      </c>
      <c r="F6" s="129" t="s">
        <v>295</v>
      </c>
      <c r="G6" s="129"/>
      <c r="H6" s="129" t="s">
        <v>16</v>
      </c>
      <c r="I6" s="129" t="s">
        <v>134</v>
      </c>
      <c r="J6" s="129"/>
      <c r="K6" s="129"/>
      <c r="L6" s="129"/>
      <c r="M6" s="129"/>
      <c r="N6" s="129"/>
      <c r="O6" s="129"/>
      <c r="P6" s="186"/>
    </row>
    <row r="7" spans="1:16" ht="19.5" customHeight="1">
      <c r="A7" s="214"/>
      <c r="B7" s="215" t="s">
        <v>135</v>
      </c>
      <c r="C7" s="215" t="s">
        <v>136</v>
      </c>
      <c r="D7" s="215" t="s">
        <v>137</v>
      </c>
      <c r="E7" s="403" t="s">
        <v>138</v>
      </c>
      <c r="F7" s="404"/>
      <c r="G7" s="215" t="s">
        <v>139</v>
      </c>
      <c r="H7" s="215" t="s">
        <v>140</v>
      </c>
      <c r="I7" s="215" t="s">
        <v>141</v>
      </c>
      <c r="J7" s="215" t="s">
        <v>142</v>
      </c>
      <c r="K7" s="215" t="s">
        <v>143</v>
      </c>
      <c r="L7" s="215" t="s">
        <v>144</v>
      </c>
      <c r="M7" s="215" t="s">
        <v>254</v>
      </c>
      <c r="N7" s="215" t="s">
        <v>255</v>
      </c>
      <c r="O7" s="215" t="s">
        <v>256</v>
      </c>
      <c r="P7" s="215" t="s">
        <v>257</v>
      </c>
    </row>
    <row r="8" spans="1:16" ht="22.5" customHeight="1">
      <c r="A8" s="193">
        <v>1</v>
      </c>
      <c r="B8" s="405"/>
      <c r="C8" s="405"/>
      <c r="D8" s="405"/>
      <c r="E8" s="405"/>
      <c r="F8" s="405"/>
      <c r="G8" s="405"/>
      <c r="H8" s="405"/>
      <c r="I8" s="405"/>
      <c r="J8" s="407"/>
      <c r="K8" s="407"/>
      <c r="L8" s="405"/>
      <c r="M8" s="19"/>
      <c r="N8" s="405"/>
      <c r="O8" s="405"/>
      <c r="P8" s="19"/>
    </row>
    <row r="9" spans="1:16" ht="20.25" customHeight="1">
      <c r="A9" s="193">
        <v>2</v>
      </c>
      <c r="B9" s="405"/>
      <c r="C9" s="405"/>
      <c r="D9" s="405"/>
      <c r="E9" s="405"/>
      <c r="F9" s="405"/>
      <c r="G9" s="405"/>
      <c r="H9" s="405"/>
      <c r="I9" s="405"/>
      <c r="J9" s="407"/>
      <c r="K9" s="407"/>
      <c r="L9" s="405"/>
      <c r="M9" s="19"/>
      <c r="N9" s="405"/>
      <c r="O9" s="405"/>
      <c r="P9" s="19"/>
    </row>
    <row r="10" spans="1:16" ht="23.25" customHeight="1">
      <c r="A10" s="193">
        <v>3</v>
      </c>
      <c r="B10" s="405"/>
      <c r="C10" s="405"/>
      <c r="D10" s="405"/>
      <c r="E10" s="405"/>
      <c r="F10" s="405"/>
      <c r="G10" s="405"/>
      <c r="H10" s="405"/>
      <c r="I10" s="405"/>
      <c r="J10" s="407"/>
      <c r="K10" s="407"/>
      <c r="L10" s="405"/>
      <c r="M10" s="19"/>
      <c r="N10" s="405"/>
      <c r="O10" s="405"/>
      <c r="P10" s="19"/>
    </row>
    <row r="11" spans="1:16" ht="20.25" customHeight="1">
      <c r="A11" s="193">
        <v>4</v>
      </c>
      <c r="B11" s="405"/>
      <c r="C11" s="405"/>
      <c r="D11" s="405"/>
      <c r="E11" s="405"/>
      <c r="F11" s="405"/>
      <c r="G11" s="405"/>
      <c r="H11" s="405"/>
      <c r="I11" s="405"/>
      <c r="J11" s="407"/>
      <c r="K11" s="407"/>
      <c r="L11" s="405"/>
      <c r="M11" s="19"/>
      <c r="N11" s="405"/>
      <c r="O11" s="405"/>
      <c r="P11" s="19"/>
    </row>
    <row r="12" spans="1:16" ht="24" customHeight="1">
      <c r="A12" s="193">
        <v>5</v>
      </c>
      <c r="B12" s="20"/>
      <c r="C12" s="20"/>
      <c r="D12" s="20"/>
      <c r="E12" s="20"/>
      <c r="F12" s="405"/>
      <c r="G12" s="405"/>
      <c r="H12" s="405"/>
      <c r="I12" s="405"/>
      <c r="J12" s="407"/>
      <c r="K12" s="407"/>
      <c r="L12" s="405"/>
      <c r="M12" s="19"/>
      <c r="N12" s="405"/>
      <c r="O12" s="405"/>
      <c r="P12" s="19"/>
    </row>
    <row r="13" spans="1:16" ht="24.75" customHeight="1">
      <c r="A13" s="193">
        <v>6</v>
      </c>
      <c r="B13" s="406"/>
      <c r="C13" s="406"/>
      <c r="D13" s="406"/>
      <c r="E13" s="406"/>
      <c r="F13" s="405"/>
      <c r="G13" s="405"/>
      <c r="H13" s="405"/>
      <c r="I13" s="405"/>
      <c r="J13" s="407"/>
      <c r="K13" s="407"/>
      <c r="L13" s="405"/>
      <c r="M13" s="19"/>
      <c r="N13" s="405"/>
      <c r="O13" s="405"/>
      <c r="P13" s="19"/>
    </row>
    <row r="14" spans="1:16" ht="24.75" customHeight="1">
      <c r="A14" s="193">
        <v>7</v>
      </c>
      <c r="B14" s="405"/>
      <c r="C14" s="405"/>
      <c r="D14" s="405"/>
      <c r="E14" s="405"/>
      <c r="F14" s="405"/>
      <c r="G14" s="405"/>
      <c r="H14" s="405"/>
      <c r="I14" s="405"/>
      <c r="J14" s="407"/>
      <c r="K14" s="407"/>
      <c r="L14" s="405"/>
      <c r="M14" s="19"/>
      <c r="N14" s="405"/>
      <c r="O14" s="405"/>
      <c r="P14" s="19"/>
    </row>
    <row r="15" spans="1:16" ht="24.75" customHeight="1">
      <c r="A15" s="193">
        <v>8</v>
      </c>
      <c r="B15" s="405"/>
      <c r="C15" s="405"/>
      <c r="D15" s="405"/>
      <c r="E15" s="405"/>
      <c r="F15" s="405"/>
      <c r="G15" s="405"/>
      <c r="H15" s="405"/>
      <c r="I15" s="405"/>
      <c r="J15" s="407"/>
      <c r="K15" s="407"/>
      <c r="L15" s="405"/>
      <c r="M15" s="19"/>
      <c r="N15" s="405"/>
      <c r="O15" s="405"/>
      <c r="P15" s="19"/>
    </row>
    <row r="16" spans="1:16" ht="24.75" customHeight="1">
      <c r="A16" s="193">
        <v>9</v>
      </c>
      <c r="B16" s="405"/>
      <c r="C16" s="405"/>
      <c r="D16" s="405"/>
      <c r="E16" s="405"/>
      <c r="F16" s="405"/>
      <c r="G16" s="405"/>
      <c r="H16" s="405"/>
      <c r="I16" s="405"/>
      <c r="J16" s="407"/>
      <c r="K16" s="407"/>
      <c r="L16" s="405"/>
      <c r="M16" s="405"/>
      <c r="N16" s="405"/>
      <c r="O16" s="405"/>
      <c r="P16" s="19"/>
    </row>
    <row r="17" spans="1:16" ht="21.75" customHeight="1">
      <c r="A17" s="330" t="s">
        <v>118</v>
      </c>
      <c r="B17" s="219"/>
      <c r="C17" s="219" t="s">
        <v>145</v>
      </c>
      <c r="D17" s="219" t="s">
        <v>145</v>
      </c>
      <c r="E17" s="219" t="s">
        <v>145</v>
      </c>
      <c r="F17" s="219" t="s">
        <v>145</v>
      </c>
      <c r="G17" s="228"/>
      <c r="H17" s="220"/>
      <c r="I17" s="220"/>
      <c r="J17" s="219" t="s">
        <v>145</v>
      </c>
      <c r="K17" s="408"/>
      <c r="L17" s="220"/>
      <c r="M17" s="220"/>
      <c r="N17" s="220"/>
      <c r="O17" s="220"/>
      <c r="P17" s="219" t="s">
        <v>145</v>
      </c>
    </row>
    <row r="18" spans="1:16" ht="48" customHeight="1">
      <c r="A18" s="122" t="s">
        <v>146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221" t="s">
        <v>123</v>
      </c>
      <c r="L18" s="221"/>
      <c r="M18" s="221"/>
      <c r="N18" s="221"/>
      <c r="O18" s="221"/>
      <c r="P18" s="221"/>
    </row>
    <row r="19" spans="1:16" ht="14.25">
      <c r="A19" s="306" t="s">
        <v>147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221"/>
      <c r="L19" s="221"/>
      <c r="M19" s="221"/>
      <c r="N19" s="221"/>
      <c r="O19" s="221"/>
      <c r="P19" s="221"/>
    </row>
  </sheetData>
  <sheetProtection/>
  <mergeCells count="24">
    <mergeCell ref="A1:P1"/>
    <mergeCell ref="A2:P2"/>
    <mergeCell ref="A3:P3"/>
    <mergeCell ref="G4:I4"/>
    <mergeCell ref="M4:N4"/>
    <mergeCell ref="H5:I5"/>
    <mergeCell ref="E7:F7"/>
    <mergeCell ref="A17:B17"/>
    <mergeCell ref="A18:J18"/>
    <mergeCell ref="A19:J19"/>
    <mergeCell ref="A4:A6"/>
    <mergeCell ref="B4:B6"/>
    <mergeCell ref="C4:C6"/>
    <mergeCell ref="D4:D6"/>
    <mergeCell ref="G5:G6"/>
    <mergeCell ref="J4:J6"/>
    <mergeCell ref="K4:K6"/>
    <mergeCell ref="L4:L6"/>
    <mergeCell ref="M5:M6"/>
    <mergeCell ref="N5:N6"/>
    <mergeCell ref="O4:O6"/>
    <mergeCell ref="P4:P6"/>
    <mergeCell ref="K18:P19"/>
    <mergeCell ref="E4:F5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GXL</cp:lastModifiedBy>
  <cp:lastPrinted>2018-07-14T09:15:08Z</cp:lastPrinted>
  <dcterms:created xsi:type="dcterms:W3CDTF">2007-06-15T00:28:03Z</dcterms:created>
  <dcterms:modified xsi:type="dcterms:W3CDTF">2018-11-08T13:59:08Z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  <property fmtid="{D5CDD505-2E9C-101B-9397-08002B2CF9AE}" pid="4" name="KSORubyTemplate">
    <vt:lpwstr>11</vt:lpwstr>
  </property>
</Properties>
</file>